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L DUA LEN TRANG TTDT\Thông tin nhuận bút\"/>
    </mc:Choice>
  </mc:AlternateContent>
  <bookViews>
    <workbookView xWindow="240" yWindow="75" windowWidth="8475" windowHeight="6660" tabRatio="599"/>
  </bookViews>
  <sheets>
    <sheet name="DA-2007-19 (2)" sheetId="25" r:id="rId1"/>
    <sheet name="2019" sheetId="21" r:id="rId2"/>
    <sheet name="DA-2007-19" sheetId="1" r:id="rId3"/>
    <sheet name="PTAB" sheetId="9" r:id="rId4"/>
    <sheet name="FDI" sheetId="10" state="hidden" r:id="rId5"/>
    <sheet name="TabFDI" sheetId="16" state="hidden" r:id="rId6"/>
    <sheet name="PTab-2016" sheetId="17" state="hidden" r:id="rId7"/>
    <sheet name="DA-2016" sheetId="11" state="hidden" r:id="rId8"/>
    <sheet name="PTab-2017" sheetId="19" state="hidden" r:id="rId9"/>
    <sheet name="DA-2017" sheetId="18" state="hidden" r:id="rId10"/>
    <sheet name="FDI (2)" sheetId="22" r:id="rId11"/>
    <sheet name="TabFDI-2" sheetId="24" r:id="rId12"/>
    <sheet name="DA-KCN" sheetId="14" r:id="rId13"/>
    <sheet name="PTab-KCN" sheetId="15" r:id="rId14"/>
    <sheet name="GIAO DAT" sheetId="2" state="hidden" r:id="rId15"/>
    <sheet name="SO LIEU" sheetId="4" state="hidden" r:id="rId16"/>
    <sheet name="TBINH" sheetId="6" state="hidden" r:id="rId17"/>
    <sheet name="NN-NT" sheetId="7" state="hidden" r:id="rId18"/>
  </sheets>
  <definedNames>
    <definedName name="_xlnm._FilterDatabase" localSheetId="2" hidden="1">'DA-2007-19'!$A$3:$U$240</definedName>
    <definedName name="_xlnm._FilterDatabase" localSheetId="0" hidden="1">'DA-2007-19 (2)'!$A$3:$U$240</definedName>
    <definedName name="_xlnm._FilterDatabase" localSheetId="7" hidden="1">'DA-2016'!$A$3:$U$53</definedName>
    <definedName name="_xlnm._FilterDatabase" localSheetId="9" hidden="1">'DA-2017'!$A$3:$T$42</definedName>
    <definedName name="_xlnm._FilterDatabase" localSheetId="12" hidden="1">'DA-KCN'!$A$6:$T$58</definedName>
    <definedName name="_xlnm._FilterDatabase" localSheetId="10" hidden="1">'FDI (2)'!$A$3:$R$35</definedName>
    <definedName name="_xlnm.Print_Area" localSheetId="12">'DA-KCN'!$A$1:$T$69</definedName>
    <definedName name="_xlnm.Print_Titles" localSheetId="2">'DA-2007-19'!$1:$1</definedName>
    <definedName name="_xlnm.Print_Titles" localSheetId="0">'DA-2007-19 (2)'!$1:$1</definedName>
    <definedName name="_xlnm.Print_Titles" localSheetId="12">'DA-KCN'!$3:$4</definedName>
    <definedName name="_xlnm.Print_Titles" localSheetId="4">FDI!$3:$3</definedName>
    <definedName name="_xlnm.Print_Titles" localSheetId="14">'GIAO DAT'!$4:$5</definedName>
  </definedNames>
  <calcPr calcId="152511"/>
  <pivotCaches>
    <pivotCache cacheId="0" r:id="rId19"/>
    <pivotCache cacheId="1" r:id="rId20"/>
    <pivotCache cacheId="2" r:id="rId21"/>
    <pivotCache cacheId="3" r:id="rId22"/>
    <pivotCache cacheId="4" r:id="rId23"/>
    <pivotCache cacheId="5" r:id="rId24"/>
  </pivotCaches>
</workbook>
</file>

<file path=xl/calcChain.xml><?xml version="1.0" encoding="utf-8"?>
<calcChain xmlns="http://schemas.openxmlformats.org/spreadsheetml/2006/main">
  <c r="B339" i="25" l="1"/>
  <c r="B338" i="25"/>
  <c r="B337" i="25"/>
  <c r="B336" i="25"/>
  <c r="B335" i="25"/>
  <c r="B334" i="25"/>
  <c r="B333" i="25"/>
  <c r="B332" i="25"/>
  <c r="B331" i="25"/>
  <c r="B330" i="25"/>
  <c r="B329" i="25"/>
  <c r="B328" i="25"/>
  <c r="B327" i="25"/>
  <c r="B326" i="25"/>
  <c r="B325" i="25"/>
  <c r="B324" i="25"/>
  <c r="B323" i="25"/>
  <c r="B322" i="25"/>
  <c r="B321" i="25"/>
  <c r="B320" i="25"/>
  <c r="B319" i="25"/>
  <c r="B318" i="25"/>
  <c r="B317" i="25"/>
  <c r="B316" i="25"/>
  <c r="B315" i="25"/>
  <c r="B314" i="25"/>
  <c r="B313" i="25"/>
  <c r="B312" i="25"/>
  <c r="B311" i="25"/>
  <c r="B310" i="25"/>
  <c r="B309" i="25"/>
  <c r="B308" i="25"/>
  <c r="B307" i="25"/>
  <c r="B306" i="25"/>
  <c r="B305" i="25"/>
  <c r="B304" i="25"/>
  <c r="B303" i="25"/>
  <c r="B302" i="25"/>
  <c r="B301" i="25"/>
  <c r="B300" i="25"/>
  <c r="B299" i="25"/>
  <c r="B298" i="25"/>
  <c r="B297" i="25"/>
  <c r="B296" i="25"/>
  <c r="B295" i="25"/>
  <c r="B294" i="25"/>
  <c r="B293" i="25"/>
  <c r="B292" i="25"/>
  <c r="B291" i="25"/>
  <c r="B290" i="25"/>
  <c r="B289" i="25"/>
  <c r="B288" i="25"/>
  <c r="B287" i="25"/>
  <c r="B286" i="25"/>
  <c r="B285" i="25"/>
  <c r="B284" i="25"/>
  <c r="B283" i="25"/>
  <c r="B282" i="25"/>
  <c r="B281" i="25"/>
  <c r="B280" i="25"/>
  <c r="B279" i="25"/>
  <c r="B278" i="25"/>
  <c r="B277" i="25"/>
  <c r="B276" i="25"/>
  <c r="B275" i="25"/>
  <c r="B274" i="25"/>
  <c r="B273" i="25"/>
  <c r="B272" i="25"/>
  <c r="B271" i="25"/>
  <c r="B270" i="25"/>
  <c r="B269" i="25"/>
  <c r="B268" i="25"/>
  <c r="B267" i="25"/>
  <c r="B266" i="25"/>
  <c r="B265" i="25"/>
  <c r="B264" i="25"/>
  <c r="B263" i="25"/>
  <c r="B262" i="25"/>
  <c r="B261" i="25"/>
  <c r="B260" i="25"/>
  <c r="B259" i="25"/>
  <c r="B258" i="25"/>
  <c r="B257" i="25"/>
  <c r="B256" i="25"/>
  <c r="B255" i="25"/>
  <c r="B254" i="25"/>
  <c r="B253" i="25"/>
  <c r="B252" i="25"/>
  <c r="B251" i="25"/>
  <c r="B250" i="25"/>
  <c r="B249" i="25"/>
  <c r="B248" i="25"/>
  <c r="B247"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7" i="25"/>
  <c r="B216" i="25"/>
  <c r="B215" i="25"/>
  <c r="B214" i="25"/>
  <c r="B213" i="25"/>
  <c r="B212" i="25"/>
  <c r="B211" i="25"/>
  <c r="B210" i="25"/>
  <c r="B209" i="25"/>
  <c r="B208" i="25"/>
  <c r="B207" i="25"/>
  <c r="B206" i="25"/>
  <c r="B205" i="25"/>
  <c r="B204" i="25"/>
  <c r="B203" i="25"/>
  <c r="B202" i="25"/>
  <c r="B201" i="25"/>
  <c r="B200" i="25"/>
  <c r="B199" i="25"/>
  <c r="B198" i="25"/>
  <c r="B197" i="25"/>
  <c r="B196" i="25"/>
  <c r="B195" i="25"/>
  <c r="B194" i="25"/>
  <c r="B193" i="25"/>
  <c r="B192" i="25"/>
  <c r="B191" i="25"/>
  <c r="B190"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K34" i="21" l="1"/>
  <c r="B75" i="14" l="1"/>
  <c r="B76" i="14"/>
  <c r="B77" i="14"/>
  <c r="B78" i="14"/>
  <c r="B79" i="14"/>
  <c r="K41" i="21"/>
  <c r="K42" i="21" s="1"/>
  <c r="B310" i="1" l="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26" i="22" l="1"/>
  <c r="B5" i="22"/>
  <c r="B6" i="22"/>
  <c r="B7" i="22"/>
  <c r="B27" i="22"/>
  <c r="B8" i="22"/>
  <c r="B9" i="22"/>
  <c r="B10" i="22"/>
  <c r="B28" i="22"/>
  <c r="B29" i="22"/>
  <c r="B11" i="22"/>
  <c r="B30" i="22"/>
  <c r="B31" i="22"/>
  <c r="B12" i="22"/>
  <c r="B13" i="22"/>
  <c r="B32" i="22"/>
  <c r="B14" i="22"/>
  <c r="B15" i="22"/>
  <c r="B16" i="22"/>
  <c r="B17" i="22"/>
  <c r="B33" i="22"/>
  <c r="B18" i="22"/>
  <c r="B34" i="22"/>
  <c r="B19" i="22"/>
  <c r="B20" i="22"/>
  <c r="B21" i="22"/>
  <c r="B22" i="22"/>
  <c r="B23" i="22"/>
  <c r="B35" i="22"/>
  <c r="B24" i="22"/>
  <c r="B25" i="22"/>
  <c r="B4" i="22"/>
  <c r="J33" i="22" l="1"/>
  <c r="K15" i="22"/>
  <c r="K12" i="22"/>
  <c r="B281" i="1" l="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280" i="1"/>
  <c r="B8" i="14" l="1"/>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 i="14"/>
  <c r="B241" i="1" l="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40" i="1" l="1"/>
  <c r="B237" i="1"/>
  <c r="B239" i="1"/>
  <c r="B238"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193" i="1"/>
  <c r="L39" i="14"/>
  <c r="L42" i="14"/>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4" i="1"/>
  <c r="I22" i="10"/>
  <c r="H25" i="10"/>
  <c r="I18" i="10"/>
  <c r="C14" i="4"/>
  <c r="E50" i="7"/>
  <c r="E51" i="7" s="1"/>
  <c r="I14" i="4"/>
  <c r="G13" i="4"/>
  <c r="N7" i="4"/>
  <c r="N6" i="4"/>
  <c r="N5" i="4"/>
  <c r="B6" i="4"/>
  <c r="B7" i="4"/>
  <c r="B8" i="4"/>
  <c r="B9" i="4"/>
  <c r="B10" i="4"/>
  <c r="B11" i="4"/>
  <c r="B12" i="4"/>
  <c r="B5" i="4"/>
  <c r="F14" i="4"/>
  <c r="G8" i="4"/>
  <c r="G7" i="4"/>
  <c r="G6" i="4"/>
  <c r="G5" i="4"/>
  <c r="D14" i="4"/>
  <c r="E14" i="4"/>
  <c r="F26" i="6"/>
  <c r="E26" i="6"/>
  <c r="G12" i="4"/>
  <c r="G11" i="4"/>
  <c r="G10" i="4"/>
  <c r="G9" i="4"/>
  <c r="N14" i="4" l="1"/>
  <c r="G14" i="4"/>
  <c r="G16" i="4" s="1"/>
  <c r="B14" i="4"/>
  <c r="B16" i="4" s="1"/>
</calcChain>
</file>

<file path=xl/sharedStrings.xml><?xml version="1.0" encoding="utf-8"?>
<sst xmlns="http://schemas.openxmlformats.org/spreadsheetml/2006/main" count="10372" uniqueCount="2915">
  <si>
    <t>Tên công ty</t>
  </si>
  <si>
    <t>Tên dự án</t>
  </si>
  <si>
    <t>Số CNĐT - ngày cấp</t>
  </si>
  <si>
    <t>Stt</t>
  </si>
  <si>
    <t>Địa điểm thực hiện dự án</t>
  </si>
  <si>
    <t>Thời gian</t>
  </si>
  <si>
    <t>xã An Bình, huyện Cao Lãnh</t>
  </si>
  <si>
    <t>Cụm Công nghiệp Tân Thành B, xã Tân Thành B, huyện Tân Hồng</t>
  </si>
  <si>
    <t>Tổng vốn đầu tư (triệu VNĐ)</t>
  </si>
  <si>
    <t>Vốn góp (triệu VNĐ)</t>
  </si>
  <si>
    <t>Công ty TNHH Hùng Cá</t>
  </si>
  <si>
    <t>Nhà máy chế biến thủy sản Hùng Cá</t>
  </si>
  <si>
    <t>51121000001 ngày 17/01/2007</t>
  </si>
  <si>
    <t>Cụm CN Thanh Bình, QL 30, ấp Bình Chánh, xã Bình Thành, huyện Thanh Bình</t>
  </si>
  <si>
    <t>Công ty Cổ phần Đầu tư và Phát triển Đa Quốc Gia IDI</t>
  </si>
  <si>
    <t>Đầu tư hạ tầng cụm công nghiệp Vàm Cống</t>
  </si>
  <si>
    <t>ấp An Thạnh, xã Bình Thành, huyện Lấp Vò</t>
  </si>
  <si>
    <t>Nhà máy chế biến đông lạnh thủy sản xuất khẩu Đa Quốc Gia</t>
  </si>
  <si>
    <t>51121000003 ngày 08/3/2007</t>
  </si>
  <si>
    <t>Cụm CN Vàm Cống, ấp An Thạnh, xã Bình Thành, huyện Lấp Vò</t>
  </si>
  <si>
    <t>Công ty TNHH Hòa Thắng</t>
  </si>
  <si>
    <t>Xưởng may mặc các sản phẩm xuất khẩu</t>
  </si>
  <si>
    <t>ấp 1, xã Tân Kiều, huyện Tháp Mười</t>
  </si>
  <si>
    <t>Công ty Cổ phần Xuất nhập khẩu Y tế Domesco</t>
  </si>
  <si>
    <t>Tổng kho dược phẩm và thiết bị y tế</t>
  </si>
  <si>
    <t>Công ty trách nhiệm hữu hạn Xuất nhập khẩu Thuỷ sản K&amp;K</t>
  </si>
  <si>
    <t>Nhà máy đông lạnh thủy sản K &amp; K</t>
  </si>
  <si>
    <t>51121000006 ngày 13/6/2007</t>
  </si>
  <si>
    <t>Quốc lộ 80, ấp Bình Phú Quới, xã Bình Thành, huyện Lấp Vò</t>
  </si>
  <si>
    <t>Công ty Cổ phần thức ăn Thuỷ sản Việt Ánh</t>
  </si>
  <si>
    <t>Nhà máy sản xuất thức ăn viên cho cá</t>
  </si>
  <si>
    <t>51121000007 ngày 25/7/2007</t>
  </si>
  <si>
    <t>Quốc lộ 54, ấp Tân Bình, xã Tân Thành, huyện Lai Vung</t>
  </si>
  <si>
    <t xml:space="preserve">Công ty  trách nhiệm hữu hạn Sản xuất Thương mại Toàn Phát </t>
  </si>
  <si>
    <t>Đầu tư dây chuyền thiết bị mới, mở rộng quy mô sản xuất nhà máy chế biến thủy sản xuất khẩu Toàn Phát</t>
  </si>
  <si>
    <t>51121000008 ngày 26/7/2007</t>
  </si>
  <si>
    <t>Công ty Cổ phần Thuỷ Hải sản An Phú</t>
  </si>
  <si>
    <t>Nhà máy chế biến thủy hải sản xuất khẩu</t>
  </si>
  <si>
    <t>51121000009 ngày 03/8/2007</t>
  </si>
  <si>
    <t>ấp An Phú, xã An Nhơn, huyện Châu Thành</t>
  </si>
  <si>
    <t>Công ty Cổ phần Y dược Domedic</t>
  </si>
  <si>
    <t>Phòng khám đa khoa, nhà bảo sanh và bệnh viện 100 giường</t>
  </si>
  <si>
    <t>Số 700, Quốc lộ 30, xã Mỹ Tân, thành phố Cao Lãnh</t>
  </si>
  <si>
    <t>Công ty Cổ phần Thức ăn Thủy sản Vĩnh Hoàn 1</t>
  </si>
  <si>
    <t>Nhà máy chế biến thức ăn thủy sản Vĩnh Hoàn 1</t>
  </si>
  <si>
    <t>51121000012 ngày 14/9/2007</t>
  </si>
  <si>
    <t>Quốc lộ 30, Cụm CN Thanh Bình, ấp Bình Chánh, xã Bình Thành, huyện Thanh Bình</t>
  </si>
  <si>
    <t xml:space="preserve">Công ty Cổ phần  Vĩnh Hoàn </t>
  </si>
  <si>
    <t>Xí nghiệp đông lạnh III</t>
  </si>
  <si>
    <t>51121000013 ngày 14/9/2007</t>
  </si>
  <si>
    <t>Quốc lộ 30, phường 11, thành phố Cao Lãnh</t>
  </si>
  <si>
    <t>Công ty Cổ phần Tô Châu</t>
  </si>
  <si>
    <t>Xí nghiệp chế biến thủy sản Sông Tiền</t>
  </si>
  <si>
    <t>51121000014 ngày 05/10/2007</t>
  </si>
  <si>
    <t>Chi nhánh Công ty Lương thực Đồng Tháp</t>
  </si>
  <si>
    <t>Nhà máy chế biến thức ăn thủy sản Sông Tiền – giai đoạn 2</t>
  </si>
  <si>
    <t>51121000015 ngày 11/10/2007</t>
  </si>
  <si>
    <t>Kho Silô, Quốc lộ 30, phường 11, thành phố Cao Lãnh</t>
  </si>
  <si>
    <t>Công ty Cổ phần thực phẩm Đông Á</t>
  </si>
  <si>
    <t>Nhà máy sản xuất thức ăn thủy sản</t>
  </si>
  <si>
    <t>51121000016 ngày 11/10/2007</t>
  </si>
  <si>
    <t>Số 73, đường 3/2, ấp Mỹ Phú Đất Liền, thị trấn Mỹ Thọ, huyện Cao Lãnh</t>
  </si>
  <si>
    <t>Công ty Cổ phần Thương mại Thủy sản Á Châu</t>
  </si>
  <si>
    <t>Nhà máy chế biến thủy sản Á Châu</t>
  </si>
  <si>
    <t>51121000017 ngày 11/11/2007</t>
  </si>
  <si>
    <t>Lô số 1, đường số 2, Cụm Công nghiệp Thanh Bình, Quốc lộ 30, huyện Thanh Bình</t>
  </si>
  <si>
    <t>Công ty Cổ phần Thủy sản Ngư Long</t>
  </si>
  <si>
    <t>Nhà máy chế biến thức ăn thủy sản Ngư Long</t>
  </si>
  <si>
    <t>51121000018 ngày 21/11/2007</t>
  </si>
  <si>
    <t>Lô 19, 20 Khu Công nghiệp Sông Hậu, Quốc lộ 54, xã Tân Thành, huyện Lai Vung</t>
  </si>
  <si>
    <t>Chi nhánh Công ty Lương Thực Đồng Tháp</t>
  </si>
  <si>
    <t>Kho dự trữ - Trung tâm nông sản Thanh Bình</t>
  </si>
  <si>
    <t>51121000019 ngày 21/11/2007</t>
  </si>
  <si>
    <t>Quốc lộ 30, ấp Tân Đông A, thị trấn Thanh Bình, huyện Thanh Bình</t>
  </si>
  <si>
    <t>Cải tại, nâng cấp xí nghiệp chế biến lương thực 1</t>
  </si>
  <si>
    <t>Số 21/6, Quốc lộ 80, phường 2, thị xã Sa Đéc</t>
  </si>
  <si>
    <t>Công ty trách nhiệm hữu hạn Thùy Dương</t>
  </si>
  <si>
    <t>Khu thương mại kết hợp dân cư Thanh Bình</t>
  </si>
  <si>
    <t>Quốc lộ 30, thị trấn Thanh Bình, huyện Thanh Bình</t>
  </si>
  <si>
    <t>Công ty Cổ phần Đầu tư địa ốc Thương mại Xây dựng Nam Châu</t>
  </si>
  <si>
    <t>Nhà máy sản xuất thức ăn gia súc, thủy sản Nam Châu</t>
  </si>
  <si>
    <t>51121000022 ngày 05/12/2007</t>
  </si>
  <si>
    <t>Diện tích sử dụng (m2)</t>
  </si>
  <si>
    <t>NĂM 2007</t>
  </si>
  <si>
    <t>Cty CP Điện Duy Phát (gắn với thành lập CN)</t>
  </si>
  <si>
    <t>Nhà máy nhiệt điện đốt bằng trấu</t>
  </si>
  <si>
    <t>ấp Bình Hiệp B, xã Bình Thạnh Trung, huyện Lấp Vò</t>
  </si>
  <si>
    <t>Cty CP Việt Mỹ</t>
  </si>
  <si>
    <t>Nhà máy chế biến thực phẩm đóng hộp</t>
  </si>
  <si>
    <t>Khu Công nghiệp Sông Hậu, huyện Lai Vung</t>
  </si>
  <si>
    <t>Cty CP XNK Y tế Domesco</t>
  </si>
  <si>
    <t>Nhà máy chiết xuất nguyên liệu, dược liệu</t>
  </si>
  <si>
    <t>Cụm Công nghiệp Cần Lố, xã An Bình, huyện Cao Lãnh</t>
  </si>
  <si>
    <t>Cty TNHH Huỳnh Gia Huynh Đệ (gắn với thành lập CN)</t>
  </si>
  <si>
    <t>Nhà máy giết mổ công nghiệp - chế biến gia cầm, thuỷ cầm</t>
  </si>
  <si>
    <t>Cty CP Sữa Đồng Tháp</t>
  </si>
  <si>
    <t>Quốc lộ 54, ấp Tân Lợi, xã Tân Thành, huyện Lai Vung</t>
  </si>
  <si>
    <t>Công ty trách nhiệm hữu hạn Diễm Tường</t>
  </si>
  <si>
    <t>Nhà máy chế biến gỗ dăm</t>
  </si>
  <si>
    <t>ấp 5, xã Đốc Binh Kiều, huyện Tháp Mười</t>
  </si>
  <si>
    <t>Cty CP CB và XNK TS Đồng Tháp</t>
  </si>
  <si>
    <t>Nuôi cá tra công nghiệp</t>
  </si>
  <si>
    <t>Khu Bãi bồi Cồn Bình Thạnh, ấp Bình Mỹ B, xã Bình Thạnh, hCao Lãnh</t>
  </si>
  <si>
    <t>Cty CP DOMENAL</t>
  </si>
  <si>
    <t>Nhà máy sản xuất thức ăn thủy sản Domenal</t>
  </si>
  <si>
    <t>51121000031 tháng 5/2008</t>
  </si>
  <si>
    <t>Cụm Công nghiệp Phong Mỹ, xã Phong Mỹ, huyện Cao Lãnh</t>
  </si>
  <si>
    <t>Cty TNHH Trãi Thiên (gắn với thành lập CN)</t>
  </si>
  <si>
    <t>Nhà máy chế biến thuỷ sản xuất khẩu Trãi Thiên</t>
  </si>
  <si>
    <t>xã Tân Nhuận Đông, huyện Châu Thành</t>
  </si>
  <si>
    <t>Cty TNHH Domyfeed</t>
  </si>
  <si>
    <t>Nhà máy chế biến thức ăn thủy sản</t>
  </si>
  <si>
    <t>51121000034 tháng 7/2008</t>
  </si>
  <si>
    <t>ấp Khánh Hoà, xã Tân Khánh Đông, thị xã Sa Đéc</t>
  </si>
  <si>
    <t>Công ty Cổ phần Việt Hồng</t>
  </si>
  <si>
    <t>Nhà máy sản xuất thức ăn TS Việt Hồng</t>
  </si>
  <si>
    <t>51121000035 ngày 29/8/2008</t>
  </si>
  <si>
    <t>Cụm Công nghiệp An Đồng, ấp An Lộc, xã An Bình A, h Hồng Ngự</t>
  </si>
  <si>
    <t>Cty CP Thủy sản 4</t>
  </si>
  <si>
    <t>Nhà máy chế biến thủy sản Đồng Tâm</t>
  </si>
  <si>
    <t>51121000036 ngày 13/10/2008</t>
  </si>
  <si>
    <t>Cụm Công nghiệp Thanh Bình, xã Bình Thành, huyện Thanh Bình</t>
  </si>
  <si>
    <t>Công ty trách nhiệm hữu hạn Lương thực Phước Thành</t>
  </si>
  <si>
    <t>Nhà máy sấy lúa, xay xát lúa, lau bóng gạo xuất khẩu Phước Thành Tư Hon</t>
  </si>
  <si>
    <t>số 459 ấp Tân An, xã Bình Thạnh Trung, huyện Lấp Vò</t>
  </si>
  <si>
    <t>Nhà máy chế biến gạo xuất khẩu Phước Thành Tám Lợi</t>
  </si>
  <si>
    <t>số 436 ấp Tân An, xã Bình Thạnh Trung, huyện Lấp Vò</t>
  </si>
  <si>
    <t>Cty TNHH Hùng Cá</t>
  </si>
  <si>
    <t>Nhà máy CB TS xuất khẩu Hùng Cá</t>
  </si>
  <si>
    <t>51121000039 ngày 24/10/2008</t>
  </si>
  <si>
    <t>Cụm Công nghiệp Thanh Bình, Quốc lộ 30,  xã Bình Thành, huyện Thanh Bình</t>
  </si>
  <si>
    <t>Doanh nghiệp tư nhân Quốc Hương</t>
  </si>
  <si>
    <t>Phân xưởng xử lý rác và tái chế nhựa platic - cao su tổng hợp và mùn hữu cơ</t>
  </si>
  <si>
    <t>số 915 A, ấp Mỹ Phú, xã Mỹ An, huyện Tháp Mười</t>
  </si>
  <si>
    <t>Cty CP Đầu tư và Phát triển Đa Quốc Gia I.D.I</t>
  </si>
  <si>
    <t>Nhà máy đông lạnh Thủy sản 2 - Fresh Fish 2</t>
  </si>
  <si>
    <t>51121000041 ngày 11/2008</t>
  </si>
  <si>
    <t>Cụm Công nghiệp Vàm Cống, ấp An Thạnh, xã Bình Thành, huyện Lấp Vò</t>
  </si>
  <si>
    <t>Nhà máy chế biến bột cá và tinh luyện dầu ăn</t>
  </si>
  <si>
    <t>51121000042 ngày 11/2008</t>
  </si>
  <si>
    <t>Cụm Công nghiệp Vàm Cống, ấp An Thạnh, xã Bình Thành, h Lấp Vò</t>
  </si>
  <si>
    <t>Cty CP đầu tư XD địa ốc Kim Tài Nguyên (gắn với thành lập CN)</t>
  </si>
  <si>
    <t>Nhà máy sản xuất - luyện cán sắt thép xây dựng và dây cáp điện</t>
  </si>
  <si>
    <t>Cty CP Bệnh viện chuyên khoa sản nhi Thái Hòa (gắn với thành lập DN)</t>
  </si>
  <si>
    <t>Bệnh viện chuyên khoa sản nhi Thái Hòa</t>
  </si>
  <si>
    <t>đường 30/4, phường 1, thành phố Cao Lãnh</t>
  </si>
  <si>
    <t>Cty CP Tập đoàn Hoàng Long (gắn với thành lập DN)</t>
  </si>
  <si>
    <t>Cty TNHH MTV Nuôi trồng thủy sản Hoàng Long - Nhà máy CB thức ăn TS Hoàng Long</t>
  </si>
  <si>
    <t>511041000006 ngày 09/7/2008</t>
  </si>
  <si>
    <t>ấp Tân Cường, xã Phú Cường, huyện Tam Nông</t>
  </si>
  <si>
    <t>Cty TNHH MTV Chế biến thủy sản Hoàng Long - Nhà máy CB TS Hoàng Long</t>
  </si>
  <si>
    <t>511041000007 ngày 09/7/2008</t>
  </si>
  <si>
    <t>Công ty trách nhiệm hữu hạn Thái Huỳnh</t>
  </si>
  <si>
    <t>Xưởng sản xuất bao trái cây</t>
  </si>
  <si>
    <t>Số 130 ấp Mỹ Thới, xã Mỹ Xương, huyện Cao Lãnh</t>
  </si>
  <si>
    <t>Doanh nghiệp tư nhân Cảng Bảo Mai</t>
  </si>
  <si>
    <t>Cảng Bảo Mai</t>
  </si>
  <si>
    <t>ấp Tân Định, xã Tân Thành, huyện Lai vung</t>
  </si>
  <si>
    <t>Công ty trách nhiệm hữu hạn Ngọc Hân</t>
  </si>
  <si>
    <t>Sản xuất gạch siêu nhẹ</t>
  </si>
  <si>
    <t>Số 295/5, ấp Tân An, xã Phong Hoà, huyện Lai Vung</t>
  </si>
  <si>
    <t xml:space="preserve">Công ty Cổ phần Bình Tân </t>
  </si>
  <si>
    <t>Nhà máy lau bóng gạo xuất khẩu Bình Tân</t>
  </si>
  <si>
    <t>ấp An Hoà, xã Định An, huyện Lấp Vò</t>
  </si>
  <si>
    <t>Công ty trách nhiệm hữu hạn Vạn Đức An</t>
  </si>
  <si>
    <t>Khu vườn nuôi thú động vật hoang dã</t>
  </si>
  <si>
    <t>xã Tân Kiều, huyện Tháp Mười</t>
  </si>
  <si>
    <t>Công ty trách nhiệm hữu hạn Thuỷ sản Phát Tiến</t>
  </si>
  <si>
    <t xml:space="preserve">Nhà máy chế biến thủy sản Phát Tiến  </t>
  </si>
  <si>
    <t>51121000051
ngày 8/6/2009</t>
  </si>
  <si>
    <t>Lô B3, đường số 2, Cụm Công nghiệp Mỹ Hiệp, xã Mỹ Hiệp, huyện Cao Lãnh</t>
  </si>
  <si>
    <t>Công ty trách nhiệm hữu hạn Thương mại Xuất nhập khẩu Hiệp Tài</t>
  </si>
  <si>
    <t>Nhà máy lau bóng gạo XK Hiệp Tài 2</t>
  </si>
  <si>
    <t>ấp 1, xã Phong Mỹ, huyện Cao Lãnh</t>
  </si>
  <si>
    <t xml:space="preserve">Công ty Cổ phần Docimexco </t>
  </si>
  <si>
    <t xml:space="preserve">Đổi mới thiết bị các nhà máy chế biến lương thực Chi nhánh Docifood   </t>
  </si>
  <si>
    <t>xã Bình Thành, huyện Lấp Vò;xã Tân Bình, huyện Châu Thành</t>
  </si>
  <si>
    <t>Công ty cổ phần Vạn Ý</t>
  </si>
  <si>
    <t>Phân xưởng chế biến thực phẩm Vạn Ý</t>
  </si>
  <si>
    <t>51121000054
ngày 18/6/2009</t>
  </si>
  <si>
    <t>Lô C, Cụm Công nghiệp Bình Thành, Quốc lộ 30, ấp Bình Chánh, xã Bình Thành, huyện Thanh Bình</t>
  </si>
  <si>
    <t>Công ty trách nhiệm hữu hạn Tân Dinh</t>
  </si>
  <si>
    <t>Nhà máy chế biến thức ăn thủy sản Tân Dinh</t>
  </si>
  <si>
    <t>51121000055
ngày 03/7/2009</t>
  </si>
  <si>
    <t>xã An Phong, huyện Thanh Bình</t>
  </si>
  <si>
    <t>Công ty trách nhiệm hữu hạn Bảy Tiến</t>
  </si>
  <si>
    <t>Đầu tư xây dựng chợ Trường Xuân</t>
  </si>
  <si>
    <t>Chợ Trường Xuân, xã Trường Xuân, huyện Tháp Mười</t>
  </si>
  <si>
    <t>Công ty trách nhiệm hữu hạn Hương Thịnh</t>
  </si>
  <si>
    <t>Phân xưởng sản xuất các sản phẩm nhựa Hương Thịnh</t>
  </si>
  <si>
    <t>khóm 4, thị trấn Mỹ An, huyện Tháp Mười</t>
  </si>
  <si>
    <t>Công ty Cổ phần Thương mại Nông nghiệp Sông Mê Kông</t>
  </si>
  <si>
    <t>Trung tâm TM DV Kỹ thuật nông nghiệp Mê Kông</t>
  </si>
  <si>
    <t>Công ty Cổ phần Đầu tư Phát triển Nhà và KCN Đồng Tháp</t>
  </si>
  <si>
    <t>khóm Mỹ Thượng, phường Mỹ Phú, thành phố Cao Lãnh và ấp An Lạc, xã An Bình, huyện Cao Lãnh</t>
  </si>
  <si>
    <t>Công ty Cổ phần Phát triển Đô thị Sen Vàng</t>
  </si>
  <si>
    <t>Khu đô thị mới Sen Vàng</t>
  </si>
  <si>
    <t>phường 3, thành phố Cao Lãnh</t>
  </si>
  <si>
    <t>Công ty trách nhiệm hữu hạn một thành viên Tường Vy</t>
  </si>
  <si>
    <t>Xưởng sản xuất đóng mới và sửa chữa Sà lan</t>
  </si>
  <si>
    <t>Công ty trách nhiệm hữu hạn Đại Niên Kỷ</t>
  </si>
  <si>
    <t>Siêu thị miễn thuế đại niên kỷ</t>
  </si>
  <si>
    <t>Khu Kinh tế Cửa khẩu Dinh Bà, Quốc lộ 30, ấp Dinh Bà, xã Tân Hộ Cơ, huyện Tân Hồng</t>
  </si>
  <si>
    <t>Cty CP Vĩnh Hoàn</t>
  </si>
  <si>
    <t>Xí nghiệp đông lạnh Thủy sản số I</t>
  </si>
  <si>
    <t>51121000063
ngày 16/12/2009</t>
  </si>
  <si>
    <t>Đầu tư xây dựng kết cấu hạ tầng Khu dân cư phường Mỹ Phú (giai đoạn 1)
Đầu tư xây dựng kết cấu hạ tầng Khu dân cư phường Mỹ Phú (giai đoạn 2)</t>
  </si>
  <si>
    <t>Cty TNHH Huỳnh Gia Huynh Đệ</t>
  </si>
  <si>
    <t>Trại chăn nuôi thủy cầm công nghệ cao</t>
  </si>
  <si>
    <t>ấp 4, xã Mỹ Đông, huyện Tháp Mười</t>
  </si>
  <si>
    <t>Chi nhánh Cty Lương thực Đồng Tháp</t>
  </si>
  <si>
    <t>Cải tạo, nâng cấp xí nghiệp chế biến lương thực 1</t>
  </si>
  <si>
    <t>Kho lương thực tại xí nghiệp chế biến lương thực Cao Lãnh</t>
  </si>
  <si>
    <t>Quốc lộ 30, khóm 4, phường 11, thành phố Cao Lãnh</t>
  </si>
  <si>
    <t>Cải tạo, nâng cấp hệ thống kho thiết bị phân xưởng Tân Dương thuộc XNCB LT 1</t>
  </si>
  <si>
    <t>ấp Tân Lộc A, xã Tân Dương, huyện Lai Vung</t>
  </si>
  <si>
    <t>Kho dự trữ chợ Trung tâm nông sản Thanh Bình</t>
  </si>
  <si>
    <t>Ấp Tân Đông A, thị trấn Thanh Bình, huyện Thanh Bình</t>
  </si>
  <si>
    <t>Kho lương thực tại XNCBLT Tam Nông</t>
  </si>
  <si>
    <t>ấp Phú Yên, xã An Long, huyện Tam Nông</t>
  </si>
  <si>
    <t>Kho lương thực tại XNCBLT 2</t>
  </si>
  <si>
    <t>quốc lộ 30, khóm 5, phường 11, thành phố Cao Lãnh</t>
  </si>
  <si>
    <t>Nhà máy xử lý nước thải cụm CN Cần Lố</t>
  </si>
  <si>
    <t>Cụm CN Dược kỹ thuật cao Domesco, ấp An Định,xã An Bình, h.Cao Lãnh</t>
  </si>
  <si>
    <t>Cty TNHH MTV Gốm Tân Mai</t>
  </si>
  <si>
    <t>Lò nung gạch gốm liên tục 4 buồng kết hợp lò khí hóa trấu</t>
  </si>
  <si>
    <t>Cty TNHH Domenol</t>
  </si>
  <si>
    <t>Nhà máy sản xuất cồn</t>
  </si>
  <si>
    <t>Cty Cổ phần Phước Đạt</t>
  </si>
  <si>
    <t>Nhà máy lau bóng gạo xuất khẩu</t>
  </si>
  <si>
    <t>ấp An Hòa, xã Định An, huyện Lấp Vò</t>
  </si>
  <si>
    <t>Cty CP Lương thực Hoàng Long</t>
  </si>
  <si>
    <t>Nhà máy lau bóng gạo xuất khẩu Hoàng Long</t>
  </si>
  <si>
    <t>ấp An Ninh, xã Định An, huyện Lấp Vò</t>
  </si>
  <si>
    <t>Ông Võ Bửu Việt</t>
  </si>
  <si>
    <t>Trường Tiểu học Đức Trí</t>
  </si>
  <si>
    <t>Cty TNHH MTV thực phẩm Lập Thân</t>
  </si>
  <si>
    <t>Nhà máy bột thực phẩm công nghệ khô</t>
  </si>
  <si>
    <t>Số 367, ấp Tân Lộc A, xã Tân Dương, huyện Lai Vung</t>
  </si>
  <si>
    <t>Cty TNHH MTV Nhật Duyên</t>
  </si>
  <si>
    <t>Xây dựng chợ Đường Thét</t>
  </si>
  <si>
    <t>ấp Mỹ Tây 2, xã Mỹ Quý, huyện Tháp Mười</t>
  </si>
  <si>
    <t>Cty TNHH Tân Bách Khoa</t>
  </si>
  <si>
    <t>Trường Tiểu học, THCS, THPT Á Châu</t>
  </si>
  <si>
    <t>phường 6, thành phố Cao Lãnh</t>
  </si>
  <si>
    <t>Cty TNHH MTV Đại Linh Giang</t>
  </si>
  <si>
    <t>Trạm trộn bê tông nhựa nóng</t>
  </si>
  <si>
    <t>Tổ 2, ấp Nhất, xã An Phong, huyện Thanh Bình</t>
  </si>
  <si>
    <t>Cty CP Nuôi trồng đánh bắt hải sản Đông Dương</t>
  </si>
  <si>
    <t>Tòa Tháp Sen và Khu du lịch Hoa Sen</t>
  </si>
  <si>
    <t>xã Tân Kiều và xã Mỹ Hòa, huyện Tháp Mười</t>
  </si>
  <si>
    <t>Trại chăn nuôi gia cầm an toàn có kiểm soát</t>
  </si>
  <si>
    <t>xã Tân Hội Trung, huyện Cao Lãnh</t>
  </si>
  <si>
    <t>Trại chăn nuôi thủy cầm an toàn có kiểm soát</t>
  </si>
  <si>
    <t>Cty TNHH TM và SX Ngọc Dung</t>
  </si>
  <si>
    <t>Nhà máy sản xuất bột cá, mỡ cá Ngọc Dung</t>
  </si>
  <si>
    <t>51121000085 ngày 25/11/2010</t>
  </si>
  <si>
    <t>ấp Tân Bình, xã Hoà Thành, huyện Lai Vung</t>
  </si>
  <si>
    <t>Chi nhánh 2 - DNTN Ngọc Đông III</t>
  </si>
  <si>
    <t>Nhà máy sản xuất trấu viên làm từ trấu</t>
  </si>
  <si>
    <t>tổ 58 ấp Hòa Tân, xã Tân Hòa,  Lai Vung</t>
  </si>
  <si>
    <t>Cty TNHH MTV Sinh khối Việt Nam</t>
  </si>
  <si>
    <t>Nhà máy sản xuất viên trấu nén</t>
  </si>
  <si>
    <t>Số 406 ấp Hưng Lợi Đông, xã Long Hưng B, huyện Lấp Vò</t>
  </si>
  <si>
    <t>Công ty Cổ phần thức ăn thủy sản Hùng Cá</t>
  </si>
  <si>
    <t>Nhà máy sản xuất thức ăn thủy sản, bột cá, dầu cá</t>
  </si>
  <si>
    <t>Lô B, Cụm Công nghiệp Bình Thành, xã Bình Thành, huyện Thanh Bình</t>
  </si>
  <si>
    <t>Tổng Cty Lương thực Miền Bắc - Cty TNHH MTV</t>
  </si>
  <si>
    <t>Xây dựng tổng kho dự trữ lúa gạo</t>
  </si>
  <si>
    <t>xã Tân Dương, huyện Lai Vung</t>
  </si>
  <si>
    <t>Cty Cổ phần Vĩnh Hoàn</t>
  </si>
  <si>
    <t>Xí nghiệp chế biến thủy sản đông lạnh số II</t>
  </si>
  <si>
    <t>51121000090
ngày 28/01/2011</t>
  </si>
  <si>
    <t>Hoàn thiện quy trình chiết xuất Piperin tinh khiết từ hồ tiêu</t>
  </si>
  <si>
    <t>Cụm Công nghiệp Dược kỹ thuật cao Domesco, ấp An Định, xã An Bình, huyện Cao Lãnh</t>
  </si>
  <si>
    <t>Công ty trách nhiệm hữu hạn một thành viên Bá Tùng</t>
  </si>
  <si>
    <t>Nhà máy lau bóng gạo Bá Tùng</t>
  </si>
  <si>
    <t>Quốc lộ 30, ấp Bình Phú Quới, xã Bình Thành, huyện Lấp Vò</t>
  </si>
  <si>
    <t>Công ty trách nhiệm hữu hạn một thành viên Hai Lúa</t>
  </si>
  <si>
    <t>Khu du lịch văn hóa lúa nước</t>
  </si>
  <si>
    <t>xã Long Hưng A, huyện Lấp Vò</t>
  </si>
  <si>
    <t>Công ty Cổ phần Lương thực – Thực phẩm Sa Đéc</t>
  </si>
  <si>
    <t>Nhà máy lau bóng gạo</t>
  </si>
  <si>
    <t>đường ĐT 852, ấp Tân Lộc B, xã Tân Dương, huyện Lai Vung</t>
  </si>
  <si>
    <t>Cty CP Nông nghiệp Tam Nông</t>
  </si>
  <si>
    <t>Nhà máy sấy, kho tồn trữ, xay xát lúa gạo xuất khẩu</t>
  </si>
  <si>
    <t>tổ 7, ấp Phú Thọ C, xã Phú Thọ, huyện Tam Nông</t>
  </si>
  <si>
    <t>Công ty Cổ phần Hưng Phú</t>
  </si>
  <si>
    <t>Nhà máy lau bóng gạo Xuất khẩu Hưng Phú</t>
  </si>
  <si>
    <t>Cty TNHH Hoa Lan Ngọc Tú</t>
  </si>
  <si>
    <t>Nuôi cấy mô lan in-vitro và sản xuất hoa lan giống công nghệ cao</t>
  </si>
  <si>
    <t>Công ty trách nhiệm hữu hạn Minh Nhân</t>
  </si>
  <si>
    <t>Nhà máy lau bóng gạo xuất khẩu Minh Nhân</t>
  </si>
  <si>
    <t>ấp Hưng Lợi Đông, xã Long Hưng B, huyện Lấp Vò</t>
  </si>
  <si>
    <t>Công ty Cổ phần Xuất nhập khẩu Tạp Phẩm</t>
  </si>
  <si>
    <t>Nhà máy tinh chế dầu ăn</t>
  </si>
  <si>
    <t>Tổ 2, ấp An Hoà, xã An Bình A, thị xã Hồng Ngự</t>
  </si>
  <si>
    <t>Công ty trách nhiệm hữu hạn một thành viên Thương mại Xuất nhập khẩu Tân Phát</t>
  </si>
  <si>
    <t>Nhà máy sấy lúa, xay xát và lau bóng gạo xuất khẩu Tân Phát</t>
  </si>
  <si>
    <t>Công ty trách nhiệm hữu hạn Sản xuất - Thương mại Trung Thiên</t>
  </si>
  <si>
    <t>Nhà máy sản xuất các sản phẩm ống nhựa PE, ống PVC và ván nhựa</t>
  </si>
  <si>
    <t>789/A Quốc lộ 80, ấp Thạnh Phú, xã Tân Bình, huyện Châu Thành</t>
  </si>
  <si>
    <t>Công ty Cổ phần Docimexco</t>
  </si>
  <si>
    <t>Cụm kho nhà máy xay xát chế biến gạo xuất khẩu Giồng Găng</t>
  </si>
  <si>
    <t>ấp Rọc Muống, xã Tân Công Chí, huyện Tân Hồng</t>
  </si>
  <si>
    <t>Công ty TNHH MTV Cấp nước và Môi trường Đô thị Đồng Tháp</t>
  </si>
  <si>
    <t>Công ty Cổ phần Thủy Hải sản Me Kong</t>
  </si>
  <si>
    <t>Nuôi và chế biến xuất khẩu cá rô phi Lai xa Đài Loan</t>
  </si>
  <si>
    <t>51121000105 ngày 05/01/2012</t>
  </si>
  <si>
    <t>xã An Nhơn, huyện Châu Thành</t>
  </si>
  <si>
    <t>30 ha mặt nước</t>
  </si>
  <si>
    <t>Công ty CP Vĩnh Hoàn</t>
  </si>
  <si>
    <t>Xưởng chiết xuất Collagen</t>
  </si>
  <si>
    <t>51121000107 ngày 18/01/2012</t>
  </si>
  <si>
    <t>Quốc lộ 30, Cụm CN Thanh Bình, xã Bình Thành huyện Thanh Bình</t>
  </si>
  <si>
    <t>Công ty Cổ phần Chế biến thực phẩm xuất khẩu Phú Thịnh (gắn với thành lập CN)</t>
  </si>
  <si>
    <t>Kho thu mua nông sản Phú Thịnh</t>
  </si>
  <si>
    <t>509 ấp An Ninh, xã Mỹ An Hưng A, huyện Lấp Vò.</t>
  </si>
  <si>
    <t>Cty CP Chăn nuôi Đồng Tiến</t>
  </si>
  <si>
    <t>Trang trại chăn nuôi heo - gà thịt tự động hóa</t>
  </si>
  <si>
    <t>ấp 3, xã Hưng Thạnh, huyện Tháp Mười</t>
  </si>
  <si>
    <t>Cty TNHH lương thực Ngọc Đồng</t>
  </si>
  <si>
    <t>Nhà máy chế biến gạo chất lượng cao Ngọc Đồng</t>
  </si>
  <si>
    <t>Cty TNHH Sản xuất Thương mại BCĐ</t>
  </si>
  <si>
    <t>Nhà máy sản xuất củi trấu</t>
  </si>
  <si>
    <t>Quốc lộ 80, ấp Thạnh Phú, xã Tân Bình, huyện Châu Thành</t>
  </si>
  <si>
    <t>Chi nhánh Công ty TNHH MTV Chế biến thủy sản Hoàng Long (gắn với thành lập chi nhánh)</t>
  </si>
  <si>
    <t>Kiểm nghiệm chất lượng sản phẩm thủy sản và thức ăn thủy sản</t>
  </si>
  <si>
    <t>ấp Tân Cường, xã Phú Cường, huyện Tam Nông, tỉnh Đồng Tháp</t>
  </si>
  <si>
    <t>Công ty CP XNK Lương thực Hoàng Long</t>
  </si>
  <si>
    <t>Công ty TNHH MTV Lương thực Mê Kông Việt Nam</t>
  </si>
  <si>
    <t>Nhà máy xay xát và lau bóng gạo xuất khẩu</t>
  </si>
  <si>
    <t>Lô B4, Cụm Công nghiệp Mỹ Hiệp, huyện Cao Lãnh</t>
  </si>
  <si>
    <t>Công ty Cổ phần Thủy sản Sài Gòn - Cao Lãnh</t>
  </si>
  <si>
    <t>Nhà máy xay xát chế biến gạo xuất khẩu</t>
  </si>
  <si>
    <t>Lô B2, Cụm Công nghiệp Mỹ Hiệp, huyện Cao Lãnh</t>
  </si>
  <si>
    <t>Doanh nghiệp tư nhân Cỏ May Châu Thành</t>
  </si>
  <si>
    <t>Nhà máy sản xuất bao bì Cỏ May Châu Thành</t>
  </si>
  <si>
    <t>số 15, Quốc lộ 80, ấp Thạnh Phú, xã Tân Bình, huyện Châu Thành</t>
  </si>
  <si>
    <t>Công ty TNHH Lương thực Vĩnh Hoàn 2</t>
  </si>
  <si>
    <t>ấp Tân An, xã Bình Thạnh Trung, huyện Lấp Vò</t>
  </si>
  <si>
    <t>Công ty Cổ phần Cám Đồng Bằng</t>
  </si>
  <si>
    <t>Nhà máy chế biến nguyên liệu thức ăn thủy sản</t>
  </si>
  <si>
    <t>Công ty Cổ phần QVD Tân Hòa</t>
  </si>
  <si>
    <t>Nuôi cá tra xuất khẩu Tân Hòa</t>
  </si>
  <si>
    <t>51121000119 ngày 22/10/2012</t>
  </si>
  <si>
    <t>ấp Tân Bình Thượng, xã Tân Hòa, huyện Thanh Bình</t>
  </si>
  <si>
    <t>Công ty Cổ phần Đầu tư – Thương mại – Du lịch Đồng Tháp Mười</t>
  </si>
  <si>
    <t>ấp 1, xã Tân Kiều, huyện Tháp Mười, tỉnh Đồng Tháp</t>
  </si>
  <si>
    <t>Khu Thương mại Du lịch Sông quê</t>
  </si>
  <si>
    <t>ấp 1, xã Mỹ Hoà, huyện Tháp Mười, tỉnh Đồng Tháp</t>
  </si>
  <si>
    <t>Xây dựng hệ thống cấp nước thị xã Hồng Ngự</t>
  </si>
  <si>
    <t>phường An Lộc, thị xã Hồng Ngự, tỉnh Đồng Tháp</t>
  </si>
  <si>
    <t>Công ty Cổ phần Phát triển Hùng Cá 2</t>
  </si>
  <si>
    <t>Xây dựng kho lạnh và nhà máy chế biến thủy sản Hùng Cá 2</t>
  </si>
  <si>
    <t>51121000123 ngày 04/01/2013</t>
  </si>
  <si>
    <t>Lô D, Cụm Công nghiệp Bình Thành, huyện Thanh Bình, tỉnh Đồng Tháp</t>
  </si>
  <si>
    <t>Đầu tư xây dựng chợ Hưng Thạnh</t>
  </si>
  <si>
    <t>Chợ Hưng Thạnh, xã Hưng Thạnh, huyện Tháp Mười, tỉnh Đồng Tháp</t>
  </si>
  <si>
    <t>Công ty TNHH MTV Lương thực Lấp Vò</t>
  </si>
  <si>
    <t>Nhà máy chế biến Lương thực Lấp Vò</t>
  </si>
  <si>
    <t>ấp Bình Hiệp B, xã Bình Thạnh Trung, huyện Lấp Vò, tỉnh Đồng Tháp</t>
  </si>
  <si>
    <t>Công ty TNHH Chế biến Nông sản Đồng Tháp</t>
  </si>
  <si>
    <t>Nhà máy chế biến nông sản Đồng Tháp</t>
  </si>
  <si>
    <t>51121000126 ngày 14/03/2013</t>
  </si>
  <si>
    <t>Quốc lộ 30, ấp Bình Định, xã Bình Thành, huyện Thanh Bình, tỉnh Đồng Tháp</t>
  </si>
  <si>
    <t>Công ty Cổ phần Vĩnh Hoàn Collagen 5</t>
  </si>
  <si>
    <t>Sản xuất Collagen thủy phân, Gelatin từ da cá tra</t>
  </si>
  <si>
    <t>Công ty TNHH Xây dựng Điện Đức Lợi</t>
  </si>
  <si>
    <t>Công viên nhạc nước Sa Đéc</t>
  </si>
  <si>
    <t>khóm Tân Bình, phường An Hòa, thị xã Sa Đéc</t>
  </si>
  <si>
    <t>Doanh nghiệp Tư nhân Hữu Thông</t>
  </si>
  <si>
    <t>Xây dựng chợ Mỹ Hòa</t>
  </si>
  <si>
    <t>xã Mỹ Hòa, huyện Tháp Mười</t>
  </si>
  <si>
    <t>Công ty TNHH Thương mại Xuất nhập khẩu Lộc Anh</t>
  </si>
  <si>
    <t>Nhà máy sấy - xay xát lúa - lau bóng gạo và kho chứa lương thực xuất khẩu Lộc Anh</t>
  </si>
  <si>
    <t>khóm 4, thị trấn Tràm Chim, huyện Tam Nông</t>
  </si>
  <si>
    <t>Công ty TNHH TM DV XNK Tường Nguyên</t>
  </si>
  <si>
    <t>Nhà máy sấy, xay xát, lau bóng gạo xuất khẩu Tường Nguyên</t>
  </si>
  <si>
    <t>Hệ thống nhà máy sấy - bóc vỏ lúa - sản xuất gạo đồ - kho tạm trữ và lau bóng gạo xuất khẩu</t>
  </si>
  <si>
    <t>TT</t>
  </si>
  <si>
    <t>Chủ đầu tư</t>
  </si>
  <si>
    <t>Mục tiêu dự án</t>
  </si>
  <si>
    <t>Địa điểm khu đất</t>
  </si>
  <si>
    <t>Tổng vốn đầu tư (tỷ VNĐ)</t>
  </si>
  <si>
    <t>Quy mô dự án</t>
  </si>
  <si>
    <t>Quyết định giao đất</t>
  </si>
  <si>
    <t>Số</t>
  </si>
  <si>
    <t>Ngày</t>
  </si>
  <si>
    <t>Đầu tư hoàn chỉnh kết cấu hạ tầng, tạo quỹ đất ở để đầu tư và kinh doanh bất động sản. Góp phần phát triển đô thị trên địa bàn</t>
  </si>
  <si>
    <t>- Giai đoạn 1: 28.000 m2;
- Giai đoạn 2: 84.000 m2</t>
  </si>
  <si>
    <t>Khóm Mỹ Thượng, phường Mỹ Phú, thành phố Cao Lãnh và ấp An Lạc, xã An Bình, huyện Cao Lãnh</t>
  </si>
  <si>
    <t>Phường 3, thành phố Cao Lãnh</t>
  </si>
  <si>
    <t>Xây dựng hạ tầng kỹ thuật khu dân cư đô thị tập trung với hình thức khu dân cư thương mại - phố chợ;</t>
  </si>
  <si>
    <t>Đầu tư hoàn chỉnh kết cấu hạ tầng, tạo quỹ đất ở để đầu tư và kinh doanh bất động sản. Góp phần phát triển đô thị.</t>
  </si>
  <si>
    <t>Ghi chú</t>
  </si>
  <si>
    <t>Cấp GCNĐT năm 2007</t>
  </si>
  <si>
    <t>Công ty tự thỏa thuận đất với dân</t>
  </si>
  <si>
    <t>Cấp GCNĐT năm 2009</t>
  </si>
  <si>
    <t>- Diện tích dự án: 179 ha;
- Xây dựng hệ thống hạ tầng kỹ thuật: san nền, hệ thống giao thông, hệ thống cấp thoát nước, hệ thống điện sinh hoạt và chiếu sáng, kè chống sạt lở, cầu vượt, nhà máy cấp nước công suất 4.500 m3/ngày đêm, nhà điều hành và công viên cây xanh.</t>
  </si>
  <si>
    <t>DANH MỤC CÁC DỰ ÁN ĐẦU TƯ ĐƯỢC GIAO ĐẤT TRÊN ĐỊA BÀN TỈNH ĐỒNG THÁP
TỪ NĂM 2009 - 2012</t>
  </si>
  <si>
    <t>Đầu tư xây dựng kết cấu hạ tầng Khu dân cư phường Mỹ Phú (giai đoạn 1, giai đoạn 2)</t>
  </si>
  <si>
    <t>-Xây dựng hạ tầng kỹ thuật Cụm Công nghiệp Vàm Cống;
- Xây dựng hạ tầng kỹ thuật Khu tái định cư để bố trí dân cho dự án đầu tư Cụm Công nghiệp Vàm Cống</t>
  </si>
  <si>
    <t>- Diện tích là 182.000 m2, thực hiện theo hai giai đoạn:
. Giai đoạn 1: với quy mô diện tích là 86.000 m2;
. Giai đoạn 2: với quy mô diện tích là 96.000 m2;
- Tái định cư: quy mô diện tích là 47.000 m2 (bốn mươi bảy ngàn mét vuông).</t>
  </si>
  <si>
    <t>Công ty đã hoàn thành hạ tầng kỹ thuật Khu tái định cư để bố trí cho người dân. Theo tiến độ đăng ký và đã bàn giao cho huyện Lấp Vò quản lý.</t>
  </si>
  <si>
    <t>- Khu dân cư thương mại - phố chợ, bao gồm: 272 nền nhà, trong đó có 260 nền nhà phố, 12 nền biệt thự và 01 khu nhà lồng chợ.
- Cung cấp 250 quầy (lô, sạp) mua bán trong nhà lồng chợ.</t>
  </si>
  <si>
    <t xml:space="preserve">UBND tỉnh chưa giao đất cho nhà đầu tư thực hiện dự án và đề nghị Cty điều chỉnh giảm quy mô, diện tích dự án để đảm bảo năng lực tài chính thực hiện của Công ty và phù hợp các thủ tục đầu tư theo Nghị định số 11/2013/NĐ-CP ngày 14/01/2013 của Chính phủ. </t>
  </si>
  <si>
    <t>Công ty tự thỏa thuận đất với dân; Cty đã xây dựng hạ tầng hoàn chỉnh 90%, và đang tiến hành xây dựng 16 căn nhà bán sinh lợi.</t>
  </si>
  <si>
    <t>Công ty trách nhiệm hữu hạn một thành viên Kinh doanh và Xay xát Lúa gạo Cẩm Nguyên</t>
  </si>
  <si>
    <t>Cụm nhà máy sấy, xat xát, lau bóng gạo xuất khẩu Cẩm Nguyên</t>
  </si>
  <si>
    <t>Khu 1 Lô G và Lô F Cụm Công nghiệp Dịch vụ - Thương mại Trường Xuân, thuộc ấp 6 B, xã Trường Xuân, huyện Tháp Mười</t>
  </si>
  <si>
    <t>Công ty TNHH MTV Ngọc Đài</t>
  </si>
  <si>
    <t>Nhà máy sấy lúa xay xát và lau bóng gạo xuất khẩu Ngọc Đài</t>
  </si>
  <si>
    <t>số 989, tổ 8, ấp An Thạnh, xã An Hiệp, huyện Châu Thành</t>
  </si>
  <si>
    <t>Công ty Cổ phần Đầu tư phát triển Sài Gòn Co.op</t>
  </si>
  <si>
    <t>Trung tâm Thương mại - Siêu thị</t>
  </si>
  <si>
    <t>Tỉếp giáp đường Nguyễn Huệ và đường Ngô Thời Nhậm, tp Cao lãnh</t>
  </si>
  <si>
    <t>Công ty Cổ phần Công nghệ truyền thông Tương Lai</t>
  </si>
  <si>
    <t>Trường Tiểu học, Trung học cơ sở và Trung học phổ thông Tương Lai</t>
  </si>
  <si>
    <t>khu Phong Lan cũ, đường Phạm Hữu Lầu, phường 4, tp Cao Lãnh</t>
  </si>
  <si>
    <t>Công ty TNHH Sản xuất Thương mại Bột mỡ cá Ngọc Anh</t>
  </si>
  <si>
    <t>Nhà máy chế biến bột cá, mỡ cá từ phụ phẩm thủy hải sản Ngọc Anh</t>
  </si>
  <si>
    <t>Quốc lộ 54, ấp Tân Định, xã Tân Thành, huyện Lai Vung</t>
  </si>
  <si>
    <t>Công ty TNHH MTV Xây lắp và Vật liệu Xây dựng Đồng Tháp</t>
  </si>
  <si>
    <t>Đầu tư Khai thác cát trên lòng sông Tiền, Đoạn thuộc xã Tân Thuận Đông và xã Tân Thuận Tây</t>
  </si>
  <si>
    <t>xã Tân Thuận Đông và xã Tân Thuận Tây, tp Cao Lãnh</t>
  </si>
  <si>
    <t>450.000 m3/năm</t>
  </si>
  <si>
    <t>Đến năm 2020</t>
  </si>
  <si>
    <t>Đầu tư Khai thác cát trên lòng sông Tiền, Đoạn thuộc xã Tân Hòa và Phú Thuận B</t>
  </si>
  <si>
    <t>51121000141 ngày 21/02/2014</t>
  </si>
  <si>
    <t>xã Tân Hòa, huyện Thanh Bình và xã Phú Thuận B huyện Hồng Ngự</t>
  </si>
  <si>
    <t>Đầu tư Khai thác cát trên lòng sông Tiền, Đoạn từ huyện Hồng Ngự đến thành phố 
Sa Đéc</t>
  </si>
  <si>
    <t>từ huyện Hồng Ngự đến thành phố Sa Đéc</t>
  </si>
  <si>
    <t>4.500.000 m3/năm</t>
  </si>
  <si>
    <t>Đầu tư Khai thác cát trên lòng sông Tiền, Đoạn thuộc xã Thường Phước 1 và Thường Phước 2</t>
  </si>
  <si>
    <t>xã Thường Phước 1 và Thường Phước 2, huyện Hồng Ngự</t>
  </si>
  <si>
    <t>1.000.000 m3/năm</t>
  </si>
  <si>
    <t>Đầu tư Khai thác cát trên lòng sông Tiền, Đoạn thuộc xã Tân Thạnh</t>
  </si>
  <si>
    <t>51121000144 ngày 21/02/2014</t>
  </si>
  <si>
    <t>xã Tân Thạnh, huyện Thanh Bình</t>
  </si>
  <si>
    <t>400.00 m3/năm</t>
  </si>
  <si>
    <t>Đầu tư Khai thác cát trên lòng sông Tiền, Đoạn thuộc xã Tân Hòa - Tân Huề - Tân Long</t>
  </si>
  <si>
    <t>51121000145 ngày 21/02/2014</t>
  </si>
  <si>
    <t>xã Tân Hòa - xã Tân Huề - xã Tân Long, huyện Thanh Bình</t>
  </si>
  <si>
    <t>300.000 m3/năm</t>
  </si>
  <si>
    <t>Công ty Cổ phần Quản lý và Phát triển nhà Dầu khí Miền Nam</t>
  </si>
  <si>
    <t>Kho chứa hàng và bến xếp dỡ hàng hóa Đồng Tháp</t>
  </si>
  <si>
    <t>ấp III, xã An Phong, huyện Thanh Bình</t>
  </si>
  <si>
    <t>Công ty TNHH Thương mại Dịch vụ S.G FOOD</t>
  </si>
  <si>
    <t>Nhà máy xay xát, chế biến và kinh doanh gạo xuất khẩu S.G FOOD</t>
  </si>
  <si>
    <t>Lô B7, cụm công nghiệp Mỹ Hiệp, huyện Cao Lãnh</t>
  </si>
  <si>
    <t>Năm</t>
  </si>
  <si>
    <t>số dự án trong nước</t>
  </si>
  <si>
    <t>Tổng số dự án</t>
  </si>
  <si>
    <t>Số dự án nước ngoài</t>
  </si>
  <si>
    <t>Vốn đầu tư trong nước</t>
  </si>
  <si>
    <t>Vốn đầu tư nước ngoài</t>
  </si>
  <si>
    <t>Tổng vốn đầu tư</t>
  </si>
  <si>
    <t>TÌNH HÌNH KÝ KẾT BIÊN BẢN GHI NHỚ</t>
  </si>
  <si>
    <t>Số biên bản</t>
  </si>
  <si>
    <t>Tổng</t>
  </si>
  <si>
    <t>Công ty TNHH May Việt Vương</t>
  </si>
  <si>
    <t>Nhà máy may xuất khẩu</t>
  </si>
  <si>
    <t>ấp 1, xã Phương Trà, huyện Cao Lãnh</t>
  </si>
  <si>
    <t>Công ty TNHH MTV Lương thực Tân Hồng</t>
  </si>
  <si>
    <t>Nhà máy xay xát, chế biến, tồn trữ lúa gạo Tân Hồng</t>
  </si>
  <si>
    <t>Công ty Cổ phần Đầu tư Địa ốc và Khoáng sản Châu Á</t>
  </si>
  <si>
    <t>Khu Dân cư Sao Mai Bình Thạnh Trung</t>
  </si>
  <si>
    <t>xã Bình Thạnh Trung, huyện Lấp Vò</t>
  </si>
  <si>
    <t>Công ty Cổ phần Đầu tư và Phát triển Đa Quốc Gia I.D.I</t>
  </si>
  <si>
    <t>Khu Trung tâm Thương mại thị trấn Lấp Vò</t>
  </si>
  <si>
    <t>thị trấn Lấp Vò, huyện Lấp Vò</t>
  </si>
  <si>
    <t>Công ty Cổ phần xuất khẩu Thủy hải sản Sạch</t>
  </si>
  <si>
    <t>Nhà máy chế biến đông lạnh xuất khẩu thủy hải sản sạch</t>
  </si>
  <si>
    <t>51121000150 ngày 30/5/2014</t>
  </si>
  <si>
    <t>Cụm CN Vàm Cống, xã Bình Thành, huyện Lấp Vò</t>
  </si>
  <si>
    <t>Công ty TNHH MTV - Tổng Công ty Tân Cảng Sài Gòn</t>
  </si>
  <si>
    <t>Nâng cấp CSHT bến Sà lan Tân Cảng Cao Lãnh để vận chuyển hàng hóa bằng Container, bằng phương tiện tàu thủy</t>
  </si>
  <si>
    <t>phường 11, tp Cao Lãnh</t>
  </si>
  <si>
    <t>phường Tân Quy Đông, thành phố Sa Đéc</t>
  </si>
  <si>
    <t>Công ty TNHH MTV Thức ăn Thủy sản MeKong</t>
  </si>
  <si>
    <t>Nhà máy chế biến thức ăn thủy sản MeKong</t>
  </si>
  <si>
    <t>51121000153 ngày 08/8/2014</t>
  </si>
  <si>
    <t>Công ty TNHH Hưng Sơn Đồng Tháp</t>
  </si>
  <si>
    <t>Trường Mầm non Minh Đức</t>
  </si>
  <si>
    <t>khóm 2, thị trấn Mỹ An, huyện Tháp Mười</t>
  </si>
  <si>
    <t>Công ty Cổ phần Tứ Quý Đồng Tháp</t>
  </si>
  <si>
    <t>Nhà máy sản xuất khô cá Tứ Quý</t>
  </si>
  <si>
    <t>51121000155 ngày 25/8/2014</t>
  </si>
  <si>
    <t>ấp Thống Nhất, xã Phú Thọ, huyện Tam Nông</t>
  </si>
  <si>
    <t>51121000156 ngày 27/8/2018</t>
  </si>
  <si>
    <t>Quốc lộ 80, xã Bình Thành, huyện Lấp Vò</t>
  </si>
  <si>
    <t>Cty TNHH MTV TM DV SX Gia Bảo Hồng Ngự</t>
  </si>
  <si>
    <t>Xưởng sản xuất may mặc xuất khẩu Gia Bảo Hồng Ngự</t>
  </si>
  <si>
    <t>xã Thường Thới Tiền, huyện Hồng Ngự</t>
  </si>
  <si>
    <t>Doanh nghiệp tư nhân Trung Hiếu Thuận</t>
  </si>
  <si>
    <t>Siêu thị thương mại thị trấn Tràm Chim, huyện Tam Nông</t>
  </si>
  <si>
    <t>đường Trần Hưng Đạo, khóm 5, thị trấn Tràm Chim, huyện Tam Nông</t>
  </si>
  <si>
    <t>Đầu tư Khai thác cát san lấp trên lòng sông Tiền - Đoạn thuộc xã An Phong, huyện Thanh Bình</t>
  </si>
  <si>
    <t>51121000159 ngày 16/9/2014</t>
  </si>
  <si>
    <t>34,43 ha
Trữ lượng khai thác dự kiến: 2.224.178 m3</t>
  </si>
  <si>
    <t>Đầu tư Khai thác cát trên lòng sông Tiền -  Đoạn thuộc xã An Hòa - An Long huyện TN, xã Tân Quới huyện TB và xã Phú Thuận B huyện HN</t>
  </si>
  <si>
    <t>xã An Hòa - An Long huyện TN, xã Tân Quới huyện TB và xã Phú Thuận B huyện HN</t>
  </si>
  <si>
    <t>34,43 ha 
Trữ lượng khai thác: 2.224.178 m3</t>
  </si>
  <si>
    <t>03 năm 6 tháng</t>
  </si>
  <si>
    <t>Công ty Cổ phần Vĩnh Hoàn</t>
  </si>
  <si>
    <t>Xí nghiệp chế biến bột cá, mỡ cá</t>
  </si>
  <si>
    <t>51121000161 ngày 18/9/2014</t>
  </si>
  <si>
    <t>Quốc lộ 30, Cụm Công nghiệp Bình Thành, huyện Thanh Bình</t>
  </si>
  <si>
    <t>Công ty TNHH Ngân Khánh Hồng Ngự</t>
  </si>
  <si>
    <t>Khu vui chơi - giải trí Ngân Khánh Hồng Ngự</t>
  </si>
  <si>
    <t>Lô L3, KĐT bờ Đông, đường Lê Thị Hồng Gấm, phường An Thạnh, tx Hồng Ngự</t>
  </si>
  <si>
    <t>Công ty TNHH Xây dựng và Thương mại Song Hải Long</t>
  </si>
  <si>
    <t>Khu nhà ở xã hội Song Hải Long</t>
  </si>
  <si>
    <t>ấp Phú Hòa, xã Tân Phú Đông, tp Sa Đéc</t>
  </si>
  <si>
    <t>Công ty TNHH MTV Bất động sản Nguyễn Hùng</t>
  </si>
  <si>
    <t>Nhà ở xã hội Nguyễn Hùng thị xã Hồng Ngự</t>
  </si>
  <si>
    <t>đường Nguyễn Huệ, phường An Thạnh, thị xã Hồng Ngự</t>
  </si>
  <si>
    <t>Đầu tư Khai thác cát san lấp trên lòng sông Tiền - Đoạn thuộc xã Bình Hàng Tây, huyện Cao Lãnh</t>
  </si>
  <si>
    <t>xã Bình Thạnh, huyện Cao Lãnh và xã An Hiệp, huyện Châu Thành</t>
  </si>
  <si>
    <t>17,8 ha
Trữ lượng khai thác dự kiến: 917.608 m3</t>
  </si>
  <si>
    <t>Đầu tư Khai thác cát san lấp trên lòng sông Tiền - Đoạn thuộc xã Bình Thành, huyện CL - xã An Hiệp huyện CT</t>
  </si>
  <si>
    <t>xã Bình Hàng Tây, huyện Cao Lãnh</t>
  </si>
  <si>
    <t>45,4 ha
Trữ lượng khai thác dự kiến: 969.975 m3</t>
  </si>
  <si>
    <t>Doanh nghiệp tư nhân Dịch vụ Thanh Trúc</t>
  </si>
  <si>
    <t>Mở rộng Chợ Tân Long và Khu dân cư</t>
  </si>
  <si>
    <t>51121000167 ngày 15/10/2014</t>
  </si>
  <si>
    <t>ấp Tân Hội, xã Tân Long, huyện Thanh Bình</t>
  </si>
  <si>
    <t>Công ty TNHH MTV Xây dựng Thanh Hùng Phát</t>
  </si>
  <si>
    <t>Chợ Thầy Lâm</t>
  </si>
  <si>
    <t>ấp An Phú, xã Mỹ An Hưng B, huyện Lấp Vò</t>
  </si>
  <si>
    <t>Công ty TNHH Tôm giống Càng xanh Đồng Tháp</t>
  </si>
  <si>
    <t>Trại sản xuất, ươm, nuôi tôm giống càng xanh</t>
  </si>
  <si>
    <t>tổ 4, ấp Phú Long, xã Phú Thành B, huyện Tam Nông</t>
  </si>
  <si>
    <t>Công ty TNHH XNK Phương Thanh</t>
  </si>
  <si>
    <t>Nhà máy sấy, xay xát lúa và lau bóng gạo Phương Thanh</t>
  </si>
  <si>
    <t>Công ty TNHH Bệnh viện Mắt Quang Đức</t>
  </si>
  <si>
    <t>Bệnh viện Mắt Quang Đức</t>
  </si>
  <si>
    <t>31 Hùng Vương, phường 2, TP Sa Đéc</t>
  </si>
  <si>
    <t>Công ty TNHH MTV Phát triển Chợ Thảo Huyên</t>
  </si>
  <si>
    <t>Xây dựng cơ sở hạ tầng và khai thác phát triển chợ Phương Trà</t>
  </si>
  <si>
    <t>Công ty TNHH MTV Thương mại Thành Long</t>
  </si>
  <si>
    <t>Nhà máy sấy, xay xát lúa, lau bóng gạo và kho chưa lương thực xuất khẩu Thành Long</t>
  </si>
  <si>
    <t>ấp An Thuận, xã Mỹ An Hưng B, huyện Lấp Vò</t>
  </si>
  <si>
    <t>Công ty Cổ phần Phát triển Đầu tư và Thủy sản</t>
  </si>
  <si>
    <t>Trisedco</t>
  </si>
  <si>
    <t>DANH SÁCH DỰ ÁN ĐẦU TƯ TRONG NƯỚC
DO UBND TỈNH CẤP GCNĐT NĂM 2007 - 2014</t>
  </si>
  <si>
    <t>SỐ DỰ ÁN DO UBND TỈNH CẤP TỪ NĂM 2007-2015</t>
  </si>
  <si>
    <t>DANH SÁCH CÁC DOANH NGHIỆP ĐẦU TƯ TẠI THANH BÌNH</t>
  </si>
  <si>
    <t>STT</t>
  </si>
  <si>
    <t>Tên Doanh nghiệp</t>
  </si>
  <si>
    <t>Số GCNĐT - ngày cấp</t>
  </si>
  <si>
    <t>Vốn góp</t>
  </si>
  <si>
    <t>Địa điểm dự án</t>
  </si>
  <si>
    <t>Diện tích</t>
  </si>
  <si>
    <t>Công ty TNHH MTV Gia Bình Hồng Ngự</t>
  </si>
  <si>
    <t>Nhà máy xử lý rác thải và sản xuất phân bón hữu cơ vi sinh Gia Bình Hồng Ngự</t>
  </si>
  <si>
    <t>ấp Bình Chánh, xã Bình Thạnh, thị xã Hồng Ngự</t>
  </si>
  <si>
    <t>- Công suất xử lý rác: 10 tấn/giờ;
- Công xuất sx phân bón: 8000 tấn/năm</t>
  </si>
  <si>
    <t>Đầu tư Khai thác cát trên lòng sông Tiền, Đoạn xã An Nhơn, huyện Châu Thành</t>
  </si>
  <si>
    <t>Đầu tư Khai thác cát trên lòng sông Hậu, Đoạn thuộc xã Tân Thành, Lai Vung - xã Định Yên huyện Lấp Vò</t>
  </si>
  <si>
    <t>xã Tân Thành, huyện Lai Vung và xã Định Yên, huyện Lấp Vò</t>
  </si>
  <si>
    <t>Công ty TNHH Dệt may Hưng Thịnh Phát</t>
  </si>
  <si>
    <t>Xưởng may Hưng Thịnh Phát</t>
  </si>
  <si>
    <t>ấp 3, xã An Hòa, huyện Tam Nông</t>
  </si>
  <si>
    <t>09 triệu sản phẩm/năm;
áo sơ mi 2,5 triệu sản phẩm/năm.</t>
  </si>
  <si>
    <t>KCN 11-2015</t>
  </si>
  <si>
    <t>Đang hoạt động</t>
  </si>
  <si>
    <t>Hoa Kỳ</t>
  </si>
  <si>
    <t>Cty TNHH GUYOMARC’H Việt Nam (gắn với thành lập CN)</t>
  </si>
  <si>
    <t>Nhà máy chế biến thức ăn gia sức và thủy sản OCIALIS Việt Nam</t>
  </si>
  <si>
    <t>51112000033 ngày 09/7/2008</t>
  </si>
  <si>
    <t>tổ 14, ấp Tân Phú, xã An Nhơn, huyện Châu Thành</t>
  </si>
  <si>
    <t>Pháp</t>
  </si>
  <si>
    <t>Công ty TNHH Lương thực Phương Đông</t>
  </si>
  <si>
    <t>Nhà máy xay xát chế biến gạo xuất khẩu Phương Đông</t>
  </si>
  <si>
    <t>511022000016 ngày 29/7/2013</t>
  </si>
  <si>
    <t>VN + Singarpore</t>
  </si>
  <si>
    <t>Cty TNHH 
New Hope ĐT</t>
  </si>
  <si>
    <t>Chế biến thức ăn thủy sản</t>
  </si>
  <si>
    <t>512043000001 ngày 17/4/2007</t>
  </si>
  <si>
    <t>Khu công nghiệp Sa Đéc</t>
  </si>
  <si>
    <t>Trung Quốc</t>
  </si>
  <si>
    <t>Cty TNHH Cargill Việt Nam</t>
  </si>
  <si>
    <t>Dự án thức ăn thủy sản</t>
  </si>
  <si>
    <t>51212000019 ngày 31/8/2007</t>
  </si>
  <si>
    <t>Nhà máy chế biến thủy sản đông lạnh xuất khẩu Sa Đéc</t>
  </si>
  <si>
    <r>
      <t xml:space="preserve">Cty CP DOCIMEXCO -DOCIFISH </t>
    </r>
    <r>
      <rPr>
        <sz val="12"/>
        <rFont val="Times New Roman"/>
        <family val="1"/>
      </rPr>
      <t>(chỉ đăng ký dự án đầu tư)</t>
    </r>
  </si>
  <si>
    <t xml:space="preserve"> - GCN ƯĐĐT số 14/ƯĐĐT ngày 07/5/2001 do UBND Tỉnh cấp;
 - GCN ĐKKD số 101281 ngày 30/12/1992 do Sở KHĐT Đồng Tháp cấp;</t>
  </si>
  <si>
    <t>Đã đi vào hoạt động</t>
  </si>
  <si>
    <t>Đầu tư mở rộng phân xưởng chế biến thủy sản - Docifish</t>
  </si>
  <si>
    <t xml:space="preserve"> - GCNĐT số 51221000027 ngày 21/11/2007 do BQLKKT cấp;
 - GCN ĐKKD số 5103000075 ngày 06/7/2007 do Sở KHĐT Đồng Tháp cấp;</t>
  </si>
  <si>
    <t>Kho lạnh 2000 tấn</t>
  </si>
  <si>
    <t xml:space="preserve"> - GCNĐT thay đổi lần 01 số 51221000044 ngày 18/12/2009
  do BQLKKT cấp;
 - GCN ĐKKD thay đổi lần 05 số 5106000005 ngày 05/11/2009 do Sở KHĐT Đồng Tháp cấp;</t>
  </si>
  <si>
    <t>Thu hồi</t>
  </si>
  <si>
    <t>Trung tâm Thương mại Lee - Derpartment</t>
  </si>
  <si>
    <t>đường Lê Lợi, phường An Thạnh, thị xã Hồng Ngự</t>
  </si>
  <si>
    <t>Xây dựng 01 trệt, 02 lầu</t>
  </si>
  <si>
    <t>BQL KKT</t>
  </si>
  <si>
    <t>Công ty TNHH Bando Alpha Việt Đức</t>
  </si>
  <si>
    <t>Xưởng sản xuất may mặc xuất khẩu</t>
  </si>
  <si>
    <t>đường Nguyễn Huệ, khóm 5, phường An Thạnh, tx Hồng Ngự</t>
  </si>
  <si>
    <t>3,4 - 3,5 triệu sp may mặc/năm</t>
  </si>
  <si>
    <t>Công ty TNHH MTV Thuận Thành Tháp Mười</t>
  </si>
  <si>
    <t>Nhà máy sấy, xay xát lúa gạo</t>
  </si>
  <si>
    <t>xã Mỹ An, huyện Tháp Mười</t>
  </si>
  <si>
    <t>- Lò sấy: 48.000 tấn/năm;
- Xay xát: 19.200 tấn/năm.</t>
  </si>
  <si>
    <t>Công ty CP Đầu tư Phát triển Xử lý Môi trường Cửu Long</t>
  </si>
  <si>
    <t>Nhà máy xử lý và tái chế tại bãi rác Đập Đá</t>
  </si>
  <si>
    <t>xã Mỹ Thọ, huyện Cao Lãnh</t>
  </si>
  <si>
    <t>200 tấn rác/ngày;
GĐ kế tiếp: 500 tấn rác/ngày</t>
  </si>
  <si>
    <t>Liên hiệp Hợp tác xã Thương mại thành phố Hồ Chí Minh</t>
  </si>
  <si>
    <t>Siêu thị Co.op mart Sa Đéc</t>
  </si>
  <si>
    <t>phường 2, thành phố Sa Đéc</t>
  </si>
  <si>
    <t>02 tầng (01 trệt, 01 lầu diện tích sàn xây dựng là 7.000 m2)</t>
  </si>
  <si>
    <t>Công ty Cổ phần Đầu tư Xây dựng Viễn thông Đồng Tháp</t>
  </si>
  <si>
    <t>Chợ An Hòa</t>
  </si>
  <si>
    <t>xã An Hòa, huyện Tam Nông</t>
  </si>
  <si>
    <t>- Nhà lồng chợ: 1.012m2;
- 02 khu kios: 838,64 m2;
- Sân đường, khu hành chính: 3.209,36 m2.</t>
  </si>
  <si>
    <t>Công ty Cổ phần Ba Hát Đồng Tháp</t>
  </si>
  <si>
    <t>Nhà máy sản xuất hàng thủ công mỹ nghệ xuất khẩu</t>
  </si>
  <si>
    <t>Cụm CN Mỹ Hiệp, huyện Cao Lãnh</t>
  </si>
  <si>
    <t>- Sản xuất giỏ lục bình: 1.100.000 triệu chiếc/năm;
- Sản xuất túi xách: 200.000 chiếc/năm.</t>
  </si>
  <si>
    <t>Đầu tư Khai thác cát trên lòng sông Tiền, Đoạn xã Phú Thuận B, huyện Hồng Ngự</t>
  </si>
  <si>
    <t>xã Phú Thuận B, huyện Hồng Ngự</t>
  </si>
  <si>
    <t>Công ty Cổ phần Phát triển Giáo dục Thế giới Kỹ thuật</t>
  </si>
  <si>
    <t>Trường mầm non - Trung tâm Ngoại ngữ Tổ ong vàng</t>
  </si>
  <si>
    <t xml:space="preserve">20 lớp.
- Tiếp nhận 595 trẻ bán trú;
- Đào tạo 883 lượt học ngoại ngữ theo giờ.
</t>
  </si>
  <si>
    <t>51121000001</t>
  </si>
  <si>
    <t>51121000002</t>
  </si>
  <si>
    <t>51121000003</t>
  </si>
  <si>
    <t>51121000004</t>
  </si>
  <si>
    <t>51121000005</t>
  </si>
  <si>
    <t>51121000006</t>
  </si>
  <si>
    <t>51121000007</t>
  </si>
  <si>
    <t>51121000008</t>
  </si>
  <si>
    <t>51121000009</t>
  </si>
  <si>
    <t>51121000011</t>
  </si>
  <si>
    <t>51121000012</t>
  </si>
  <si>
    <t>51121000013</t>
  </si>
  <si>
    <t>51121000014</t>
  </si>
  <si>
    <t>51121000015</t>
  </si>
  <si>
    <t>51121000016</t>
  </si>
  <si>
    <t>51121000017</t>
  </si>
  <si>
    <t>51121000018</t>
  </si>
  <si>
    <t>51121000019</t>
  </si>
  <si>
    <t>51121000020</t>
  </si>
  <si>
    <t>51121000021</t>
  </si>
  <si>
    <t>51121000022</t>
  </si>
  <si>
    <t>51121000024</t>
  </si>
  <si>
    <t>51121000025</t>
  </si>
  <si>
    <t>51121000026</t>
  </si>
  <si>
    <t>51121000027</t>
  </si>
  <si>
    <t>51121000028</t>
  </si>
  <si>
    <t>51121000029</t>
  </si>
  <si>
    <t>51121000030</t>
  </si>
  <si>
    <t>51121000031</t>
  </si>
  <si>
    <t>51121000032</t>
  </si>
  <si>
    <t>51121000034</t>
  </si>
  <si>
    <t>51121000035</t>
  </si>
  <si>
    <t>51121000036</t>
  </si>
  <si>
    <t>51121000037</t>
  </si>
  <si>
    <t>51121000038</t>
  </si>
  <si>
    <t>51121000039</t>
  </si>
  <si>
    <t>51121000040</t>
  </si>
  <si>
    <t>51121000041</t>
  </si>
  <si>
    <t>51121000042</t>
  </si>
  <si>
    <t>51121000044</t>
  </si>
  <si>
    <t>51103100000</t>
  </si>
  <si>
    <t>51104100000</t>
  </si>
  <si>
    <t>51121000045</t>
  </si>
  <si>
    <t>51121000046</t>
  </si>
  <si>
    <t>51121000047</t>
  </si>
  <si>
    <t>51121000048</t>
  </si>
  <si>
    <t>51121000049</t>
  </si>
  <si>
    <t>51121000051</t>
  </si>
  <si>
    <t>51121000052</t>
  </si>
  <si>
    <t>51121000053</t>
  </si>
  <si>
    <t>51121000054</t>
  </si>
  <si>
    <t>51121000055</t>
  </si>
  <si>
    <t>51121000056</t>
  </si>
  <si>
    <t>51121000057</t>
  </si>
  <si>
    <t>51121000058</t>
  </si>
  <si>
    <t>51121000059</t>
  </si>
  <si>
    <t>51121000060</t>
  </si>
  <si>
    <t>51121000061</t>
  </si>
  <si>
    <t>51121000062</t>
  </si>
  <si>
    <t>51121000063</t>
  </si>
  <si>
    <t>51121000064</t>
  </si>
  <si>
    <t>51121000065</t>
  </si>
  <si>
    <t>51121000066</t>
  </si>
  <si>
    <t>51121000067</t>
  </si>
  <si>
    <t>51121000068</t>
  </si>
  <si>
    <t>51121000069</t>
  </si>
  <si>
    <t>51121000070</t>
  </si>
  <si>
    <t>51121000071</t>
  </si>
  <si>
    <t>51121000072</t>
  </si>
  <si>
    <t>51121000073</t>
  </si>
  <si>
    <t>51121000074</t>
  </si>
  <si>
    <t>51121000075</t>
  </si>
  <si>
    <t>51121000076</t>
  </si>
  <si>
    <t>51121000077</t>
  </si>
  <si>
    <t>51121000078</t>
  </si>
  <si>
    <t>51121000079</t>
  </si>
  <si>
    <t>51121000081</t>
  </si>
  <si>
    <t>51104100008</t>
  </si>
  <si>
    <t>51121000083</t>
  </si>
  <si>
    <t>51121000084</t>
  </si>
  <si>
    <t>51121000085</t>
  </si>
  <si>
    <t>51121000086</t>
  </si>
  <si>
    <t>51121000087</t>
  </si>
  <si>
    <t>51121000088</t>
  </si>
  <si>
    <t>51121000089</t>
  </si>
  <si>
    <t>51121000090</t>
  </si>
  <si>
    <t>51121000091</t>
  </si>
  <si>
    <t>51121000092</t>
  </si>
  <si>
    <t>51121000093</t>
  </si>
  <si>
    <t>51121000094</t>
  </si>
  <si>
    <t>51121000095</t>
  </si>
  <si>
    <t>51121000096</t>
  </si>
  <si>
    <t>51121000097</t>
  </si>
  <si>
    <t>51121000098</t>
  </si>
  <si>
    <t>51121000099</t>
  </si>
  <si>
    <t>51121000100</t>
  </si>
  <si>
    <t>51121000101</t>
  </si>
  <si>
    <t>51121000102</t>
  </si>
  <si>
    <t>51121000103</t>
  </si>
  <si>
    <t>51121000104</t>
  </si>
  <si>
    <t>51121000106</t>
  </si>
  <si>
    <t>51121000105</t>
  </si>
  <si>
    <t>51121000107</t>
  </si>
  <si>
    <t>51111000108</t>
  </si>
  <si>
    <t>51121000109</t>
  </si>
  <si>
    <t>51121000110</t>
  </si>
  <si>
    <t>51121000111</t>
  </si>
  <si>
    <t>51111000112</t>
  </si>
  <si>
    <t>51121000113</t>
  </si>
  <si>
    <t>51121000114</t>
  </si>
  <si>
    <t>51121000115</t>
  </si>
  <si>
    <t>51121000116</t>
  </si>
  <si>
    <t>51121000117</t>
  </si>
  <si>
    <t>51121000118</t>
  </si>
  <si>
    <t>51121000119</t>
  </si>
  <si>
    <t>51121000123</t>
  </si>
  <si>
    <t>51121000124</t>
  </si>
  <si>
    <t>51111000125</t>
  </si>
  <si>
    <t>51121000126</t>
  </si>
  <si>
    <t>51121000127</t>
  </si>
  <si>
    <t>51121000128</t>
  </si>
  <si>
    <t>51121000130</t>
  </si>
  <si>
    <t>51121000131</t>
  </si>
  <si>
    <t>21121000132</t>
  </si>
  <si>
    <t>51121000133</t>
  </si>
  <si>
    <t>51121000135</t>
  </si>
  <si>
    <t>51121000136</t>
  </si>
  <si>
    <t>51121000137</t>
  </si>
  <si>
    <t>51121000140</t>
  </si>
  <si>
    <t>51121000141</t>
  </si>
  <si>
    <t>51121000142</t>
  </si>
  <si>
    <t>51121000143</t>
  </si>
  <si>
    <t>51121000144</t>
  </si>
  <si>
    <t>51121000145</t>
  </si>
  <si>
    <t>51121000146</t>
  </si>
  <si>
    <t>51121000147</t>
  </si>
  <si>
    <t>51121000148</t>
  </si>
  <si>
    <t>51121000149</t>
  </si>
  <si>
    <t>51121000150</t>
  </si>
  <si>
    <t>51121000151</t>
  </si>
  <si>
    <t>51121000152</t>
  </si>
  <si>
    <t>51121000153</t>
  </si>
  <si>
    <t>51121000154</t>
  </si>
  <si>
    <t>51121000155</t>
  </si>
  <si>
    <t>51121000156</t>
  </si>
  <si>
    <t>51121000157</t>
  </si>
  <si>
    <t>51121000158</t>
  </si>
  <si>
    <t>51121000159</t>
  </si>
  <si>
    <t>51121000160</t>
  </si>
  <si>
    <t>51121000161</t>
  </si>
  <si>
    <t>51121000162</t>
  </si>
  <si>
    <t>51121000163</t>
  </si>
  <si>
    <t>51121000164</t>
  </si>
  <si>
    <t>51121000165</t>
  </si>
  <si>
    <t>51121000166</t>
  </si>
  <si>
    <t>51121000167</t>
  </si>
  <si>
    <t>51121000168</t>
  </si>
  <si>
    <t>51121000169</t>
  </si>
  <si>
    <t>51121000170</t>
  </si>
  <si>
    <t>51121000171</t>
  </si>
  <si>
    <t>51121000172</t>
  </si>
  <si>
    <t>51121000173</t>
  </si>
  <si>
    <t>51121000174</t>
  </si>
  <si>
    <t>51121000175</t>
  </si>
  <si>
    <t>51121000176</t>
  </si>
  <si>
    <t>51121000177</t>
  </si>
  <si>
    <t>51121000178</t>
  </si>
  <si>
    <t>51121000179</t>
  </si>
  <si>
    <t>51121000180</t>
  </si>
  <si>
    <t>51121000181</t>
  </si>
  <si>
    <t>51121000182</t>
  </si>
  <si>
    <t>51121000183</t>
  </si>
  <si>
    <t>51121000184</t>
  </si>
  <si>
    <t>51121000185</t>
  </si>
  <si>
    <t>Diện tích sử dụng đất (m2)</t>
  </si>
  <si>
    <t>Thời hạn hoạt động (năm)</t>
  </si>
  <si>
    <t>Đia điểm (huyện)</t>
  </si>
  <si>
    <t>04</t>
  </si>
  <si>
    <t>09</t>
  </si>
  <si>
    <t>08</t>
  </si>
  <si>
    <t>07</t>
  </si>
  <si>
    <t>10</t>
  </si>
  <si>
    <t>12</t>
  </si>
  <si>
    <t>06</t>
  </si>
  <si>
    <t>05</t>
  </si>
  <si>
    <t>11</t>
  </si>
  <si>
    <t>01</t>
  </si>
  <si>
    <t>02</t>
  </si>
  <si>
    <t>ấp Tân Chủ, xã Tân Thuận Tây. TP Cao Lãnh</t>
  </si>
  <si>
    <t>03</t>
  </si>
  <si>
    <t>Tình trạng dự án</t>
  </si>
  <si>
    <t>vondautu</t>
  </si>
  <si>
    <t>diadiem</t>
  </si>
  <si>
    <t>maDiadiem</t>
  </si>
  <si>
    <t>dientichdat</t>
  </si>
  <si>
    <t>thHoatdong</t>
  </si>
  <si>
    <t>nhadautu</t>
  </si>
  <si>
    <t>stt</t>
  </si>
  <si>
    <t>tinhtrang</t>
  </si>
  <si>
    <t>Qui mô/Công suất</t>
  </si>
  <si>
    <t>400.000 m3/năm</t>
  </si>
  <si>
    <t>congsuat</t>
  </si>
  <si>
    <t>tenDuan</t>
  </si>
  <si>
    <t>54,81 ha
Trữ lượng: 2.000.000 m3; Công suất khai thác: 300.000 m3/năm</t>
  </si>
  <si>
    <t xml:space="preserve">21,80 ha
Trữ lượng: 1.293.920 m3; Công suất khai thác: 300.000 m3 </t>
  </si>
  <si>
    <t xml:space="preserve">15,80 ha
Trữ lượng: 1.293.920 m3; Công suất khai thác: 200.000 m3 </t>
  </si>
  <si>
    <t>2015-14</t>
  </si>
  <si>
    <t>Công ty TNHH MTV Dương Khang</t>
  </si>
  <si>
    <t>Chợ Dân lập Tân Long và Khu Dân cư</t>
  </si>
  <si>
    <t>ấp Tân Thạnh, xã Tân Long, huyện Thanh Bình</t>
  </si>
  <si>
    <t>+ Nhà lồng chợ, sân chợ: 2.320 m2;
+ Đất dân cư (54 nền nhà): 4.406 m2;
+ Đất giao thông, vĩa hè, cây xanh, công trình phụ: 6.287 m2;</t>
  </si>
  <si>
    <t>2015-15</t>
  </si>
  <si>
    <t>Công ty TNHH MTV Nông trại Sinh Thái
Đồng Tháp</t>
  </si>
  <si>
    <t>Khu Nông nghiệp ứng dụng công nghệ cao</t>
  </si>
  <si>
    <t>ấp Nam, xã Tân Thạnh, huyện Thanh Bình</t>
  </si>
  <si>
    <t>+ Sản xuất 80 triệu cây giống/năm (ớt, dưa lê, dưa lưới, rau màu);
+ Sản xuất 124.000 kg rau màu/năm</t>
  </si>
  <si>
    <t>Công ty TNHH MTV Nông nghiệp Mai Vàng</t>
  </si>
  <si>
    <t>Nhà máy sản xuất
phân bón phức hợp NPK một màu và ba màu</t>
  </si>
  <si>
    <t>2015-16</t>
  </si>
  <si>
    <t>14.000 tấn/năm</t>
  </si>
  <si>
    <t>Trường mầm non
Minh Đức tại thị xã 
Hồng Ngự</t>
  </si>
  <si>
    <t>2015-17</t>
  </si>
  <si>
    <t>phường An Thạnh, thị xã Hồng Ngự</t>
  </si>
  <si>
    <t>600 trẻ (giai đoạn 1: 300 trẻ; giai đoạn 2: 300 trẻ)</t>
  </si>
  <si>
    <t>2015-18</t>
  </si>
  <si>
    <t>Công ty TNHH MTV Xây lắp và KD VLXD Thái Bình Đồng Tháp</t>
  </si>
  <si>
    <t>Nâng cấp - cải tạo Chợ Hòa Bình</t>
  </si>
  <si>
    <t>xã Hòa Bình, huyện Tam Nông</t>
  </si>
  <si>
    <t xml:space="preserve">- Xây mới: 28 căn kios; Khu ăn uống ngoài trời; Khu giữ xe; Sân đan chợ cá; Cầu tàu
- Cải tạo nâng cấp: Nhà lồng chợ thực phẩm.
</t>
  </si>
  <si>
    <t>2015-19</t>
  </si>
  <si>
    <t>Nâng cấp - cải tạo Chợ Phú Hiệp</t>
  </si>
  <si>
    <t>xã Phú Hiệp, huyện Tam Nông</t>
  </si>
  <si>
    <t>- Xây mới: 04 dãy kios 24 căn; Nhà quản lý chợ và nhà vệ sinh công cộng; Nhà lồng chợ; 02 căn bách hóa tự chọn + rau quả; Sân đan: giữ xe, giải khát – trái cây; chợ cá;
- Cải tạo nâng cấp: Dãy kios khu 1 và khu 2 thành khu tập trung tự chọn.</t>
  </si>
  <si>
    <t>2015-01</t>
  </si>
  <si>
    <t>2015-02</t>
  </si>
  <si>
    <t>2015-03</t>
  </si>
  <si>
    <t>2015-04</t>
  </si>
  <si>
    <t>2015-05</t>
  </si>
  <si>
    <t>2015-06</t>
  </si>
  <si>
    <t>2015-07</t>
  </si>
  <si>
    <t>2015-08</t>
  </si>
  <si>
    <t>2015-09</t>
  </si>
  <si>
    <t>2015-10</t>
  </si>
  <si>
    <t>2015-11</t>
  </si>
  <si>
    <t>2015-12</t>
  </si>
  <si>
    <t>2015-13</t>
  </si>
  <si>
    <t>2007-01</t>
  </si>
  <si>
    <t>2007-02</t>
  </si>
  <si>
    <t>2007-03</t>
  </si>
  <si>
    <t>2007-04</t>
  </si>
  <si>
    <t>2007-05</t>
  </si>
  <si>
    <t>2007-06</t>
  </si>
  <si>
    <t>2007-07</t>
  </si>
  <si>
    <t>2007-08</t>
  </si>
  <si>
    <t>2007-09</t>
  </si>
  <si>
    <t>2007-10</t>
  </si>
  <si>
    <t>2007-11</t>
  </si>
  <si>
    <t>2007-12</t>
  </si>
  <si>
    <t>2007-13</t>
  </si>
  <si>
    <t>2007-14</t>
  </si>
  <si>
    <t>2007-15</t>
  </si>
  <si>
    <t>2007-16</t>
  </si>
  <si>
    <t>2007-17</t>
  </si>
  <si>
    <t>2007-18</t>
  </si>
  <si>
    <t>2007-19</t>
  </si>
  <si>
    <t>2007-20</t>
  </si>
  <si>
    <t>2007-21</t>
  </si>
  <si>
    <t>2008-01</t>
  </si>
  <si>
    <t>2008-02</t>
  </si>
  <si>
    <t>2008-03</t>
  </si>
  <si>
    <t>2008-04</t>
  </si>
  <si>
    <t>2008-05</t>
  </si>
  <si>
    <t>2008-06</t>
  </si>
  <si>
    <t>2008-07</t>
  </si>
  <si>
    <t>2008-08</t>
  </si>
  <si>
    <t>2008-09</t>
  </si>
  <si>
    <t>2008-10</t>
  </si>
  <si>
    <t>2008-11</t>
  </si>
  <si>
    <t>2008-12</t>
  </si>
  <si>
    <t>2008-13</t>
  </si>
  <si>
    <t>2008-14</t>
  </si>
  <si>
    <t>2008-15</t>
  </si>
  <si>
    <t>2008-16</t>
  </si>
  <si>
    <t>2008-17</t>
  </si>
  <si>
    <t>2008-18</t>
  </si>
  <si>
    <t>2008-19</t>
  </si>
  <si>
    <t>2008-20</t>
  </si>
  <si>
    <t>2008-21</t>
  </si>
  <si>
    <t>2008-22</t>
  </si>
  <si>
    <t>2009-01</t>
  </si>
  <si>
    <t>2009-02</t>
  </si>
  <si>
    <t>2009-03</t>
  </si>
  <si>
    <t>2009-04</t>
  </si>
  <si>
    <t>2009-05</t>
  </si>
  <si>
    <t>2009-06</t>
  </si>
  <si>
    <t>2009-07</t>
  </si>
  <si>
    <t>2009-08</t>
  </si>
  <si>
    <t>2009-09</t>
  </si>
  <si>
    <t>2009-10</t>
  </si>
  <si>
    <t>2009-11</t>
  </si>
  <si>
    <t>2009-12</t>
  </si>
  <si>
    <t>2009-13</t>
  </si>
  <si>
    <t>2009-14</t>
  </si>
  <si>
    <t>2009-15</t>
  </si>
  <si>
    <t>2009-16</t>
  </si>
  <si>
    <t>2009-17</t>
  </si>
  <si>
    <t>2009-18</t>
  </si>
  <si>
    <t>2010-01</t>
  </si>
  <si>
    <t>2010-02</t>
  </si>
  <si>
    <t>2010-03</t>
  </si>
  <si>
    <t>2010-04</t>
  </si>
  <si>
    <t>2010-05</t>
  </si>
  <si>
    <t>2010-06</t>
  </si>
  <si>
    <t>2010-07</t>
  </si>
  <si>
    <t>2010-08</t>
  </si>
  <si>
    <t>2010-09</t>
  </si>
  <si>
    <t>2010-10</t>
  </si>
  <si>
    <t>2010-11</t>
  </si>
  <si>
    <t>2010-12</t>
  </si>
  <si>
    <t>2010-13</t>
  </si>
  <si>
    <t>2010-14</t>
  </si>
  <si>
    <t>2010-15</t>
  </si>
  <si>
    <t>2010-16</t>
  </si>
  <si>
    <t>2010-17</t>
  </si>
  <si>
    <t>2010-18</t>
  </si>
  <si>
    <t>2010-19</t>
  </si>
  <si>
    <t>2010-20</t>
  </si>
  <si>
    <t>2010-21</t>
  </si>
  <si>
    <t>2010-22</t>
  </si>
  <si>
    <t>2010-23</t>
  </si>
  <si>
    <t>2011-01</t>
  </si>
  <si>
    <t>2011-02</t>
  </si>
  <si>
    <t>2011-03</t>
  </si>
  <si>
    <t>2011-04</t>
  </si>
  <si>
    <t>2011-05</t>
  </si>
  <si>
    <t>2011-06</t>
  </si>
  <si>
    <t>2011-07</t>
  </si>
  <si>
    <t>2011-08</t>
  </si>
  <si>
    <t>2011-09</t>
  </si>
  <si>
    <t>2011-10</t>
  </si>
  <si>
    <t>2011-11</t>
  </si>
  <si>
    <t>2011-12</t>
  </si>
  <si>
    <t>2011-13</t>
  </si>
  <si>
    <t>2011-14</t>
  </si>
  <si>
    <t>2011-15</t>
  </si>
  <si>
    <t>2011-16</t>
  </si>
  <si>
    <t>2011-17</t>
  </si>
  <si>
    <t>2011-18</t>
  </si>
  <si>
    <t>2011-19</t>
  </si>
  <si>
    <t>2012-01</t>
  </si>
  <si>
    <t>2012-02</t>
  </si>
  <si>
    <t>2012-03</t>
  </si>
  <si>
    <t>2012-04</t>
  </si>
  <si>
    <t>2012-05</t>
  </si>
  <si>
    <t>2012-06</t>
  </si>
  <si>
    <t>2012-07</t>
  </si>
  <si>
    <t>2012-08</t>
  </si>
  <si>
    <t>2012-09</t>
  </si>
  <si>
    <t>2012-10</t>
  </si>
  <si>
    <t>2012-11</t>
  </si>
  <si>
    <t>2012-12</t>
  </si>
  <si>
    <t>2012-13</t>
  </si>
  <si>
    <t>2012-14</t>
  </si>
  <si>
    <t>2012-15</t>
  </si>
  <si>
    <t>2012-16</t>
  </si>
  <si>
    <t>2012-17</t>
  </si>
  <si>
    <t>2013-01</t>
  </si>
  <si>
    <t>2013-02</t>
  </si>
  <si>
    <t>2013-03</t>
  </si>
  <si>
    <t>2013-04</t>
  </si>
  <si>
    <t>2013-05</t>
  </si>
  <si>
    <t>2013-06</t>
  </si>
  <si>
    <t>2013-07</t>
  </si>
  <si>
    <t>2013-08</t>
  </si>
  <si>
    <t>2013-09</t>
  </si>
  <si>
    <t>2013-10</t>
  </si>
  <si>
    <t>2013-11</t>
  </si>
  <si>
    <t>2013-12</t>
  </si>
  <si>
    <t>2013-13</t>
  </si>
  <si>
    <t>2014-01</t>
  </si>
  <si>
    <t>2014-02</t>
  </si>
  <si>
    <t>2014-03</t>
  </si>
  <si>
    <t>2014-04</t>
  </si>
  <si>
    <t>2014-05</t>
  </si>
  <si>
    <t>2014-06</t>
  </si>
  <si>
    <t>2014-07</t>
  </si>
  <si>
    <t>2014-08</t>
  </si>
  <si>
    <t>2014-09</t>
  </si>
  <si>
    <t>2014-10</t>
  </si>
  <si>
    <t>2014-11</t>
  </si>
  <si>
    <t>2014-12</t>
  </si>
  <si>
    <t>2014-13</t>
  </si>
  <si>
    <t>2014-14</t>
  </si>
  <si>
    <t>2014-15</t>
  </si>
  <si>
    <t>2014-16</t>
  </si>
  <si>
    <t>2014-17</t>
  </si>
  <si>
    <t>2014-18</t>
  </si>
  <si>
    <t>2014-19</t>
  </si>
  <si>
    <t>2014-20</t>
  </si>
  <si>
    <t>2014-21</t>
  </si>
  <si>
    <t>2014-22</t>
  </si>
  <si>
    <t>2014-23</t>
  </si>
  <si>
    <t>2014-24</t>
  </si>
  <si>
    <t>2014-25</t>
  </si>
  <si>
    <t>2014-26</t>
  </si>
  <si>
    <t>2014-27</t>
  </si>
  <si>
    <t>2014-28</t>
  </si>
  <si>
    <t>2014-29</t>
  </si>
  <si>
    <t>2014-30</t>
  </si>
  <si>
    <t>2014-31</t>
  </si>
  <si>
    <t>2014-32</t>
  </si>
  <si>
    <t>2014-33</t>
  </si>
  <si>
    <t>2014-34</t>
  </si>
  <si>
    <t xml:space="preserve">Công ty TNHH Đầu tư Xây dựng Xuất nhập khẩu Hoàng Gia </t>
  </si>
  <si>
    <t>Công ty Cổ phần Thủy sản Phát Tiến 3</t>
  </si>
  <si>
    <t>Nhà máy sản xuất thức ăn thủy sản, bột cá và mỡ cá</t>
  </si>
  <si>
    <t>- Thức ăn thủy sản: 400 tấn thành phẩm/ngày;
- Bột cá mỡ cá: 200 tấn nguyên liệu/ngày</t>
  </si>
  <si>
    <t>Công ty cổ phần Đầu tư phát triển nhà và khu công nghiệp (Hidico)</t>
  </si>
  <si>
    <t>Khai thác cát sông Tiền</t>
  </si>
  <si>
    <t>xã Tân Thuận Tây và phường 11, tp Cao Lãnh;
- KV 2: xã Tịnh Thới, tpCao Lãnh; xã Mỹ Xương huyện Cao Lãnh; xã Tân Mỹ và xã Tân Khánh Trung, huyện Lấp Vò</t>
  </si>
  <si>
    <t>- KV1: 300.000 m3/năm;
- KV 2: Công suất khai thác: 500.000 m3/năm;</t>
  </si>
  <si>
    <t xml:space="preserve">- Khu vực 1: 0,799 km2 - Khu vực 2: 0,886 km2
</t>
  </si>
  <si>
    <t>3/2014-3/2016</t>
  </si>
  <si>
    <t>- Ông DAVID JOHN WHITEHEAD;
- Công ty Cổ phần AUSTFEED VIỆT NAM;
- Công ty TNHH MTV BIOFEED 2</t>
  </si>
  <si>
    <t>Cụm công nghiệp Cái Tàu Hạ - An Nhơn, thị trấn Cái Tàu Hạ, huyện Châu Thành</t>
  </si>
  <si>
    <t>công suất thiết kế 400.000 tấn sản phẩm/năm</t>
  </si>
  <si>
    <t>2015-20</t>
  </si>
  <si>
    <t>2015-21</t>
  </si>
  <si>
    <t>2015-22</t>
  </si>
  <si>
    <t>Grand Total</t>
  </si>
  <si>
    <t>Sum of vondautu</t>
  </si>
  <si>
    <t>Data</t>
  </si>
  <si>
    <t>Count of stt</t>
  </si>
  <si>
    <t>Tương đương USD</t>
  </si>
  <si>
    <t>Địa chỉ</t>
  </si>
  <si>
    <t>Quốc gia</t>
  </si>
  <si>
    <t>Tình trạng</t>
  </si>
  <si>
    <t>Đầu tư sản xuất thiết bị lọc gió</t>
  </si>
  <si>
    <t>14/GCN ngày 28/5/2003</t>
  </si>
  <si>
    <t>Số 234, khóm Tân Hoà, phường An Hoà, TX. Sa Đéc</t>
  </si>
  <si>
    <t>Công ty trách nhiệm hữu hạn Chăn nuôi C.P. Việt Nam (gắn với thành lập chi nhánh)</t>
  </si>
  <si>
    <t>Tổ chức chăn nuôi gia công heo giống, gà thịt, gà đẻ trứng và kinh doanh dụng cụ thiết bị chăn nuôi, thức ăn gia súc, gia cầm, thủy sản</t>
  </si>
  <si>
    <t>51112000010 ngày 07/8/2007</t>
  </si>
  <si>
    <t>số 13 Võ Thị Sáu, khóm 2, phường 2, tp Cao Lãnh</t>
  </si>
  <si>
    <t>Thái Lan</t>
  </si>
  <si>
    <t>Công ty trách nhiệm hữu hạn Công nghiệp Gỗ Đông Hà (gắn với thành lập CN)</t>
  </si>
  <si>
    <t>Sản xuất, chế biến gỗ dăm xuất khẩu từ cây tràm và các loại cây khác</t>
  </si>
  <si>
    <t>51112000023 ngày 03/01/2008</t>
  </si>
  <si>
    <t>tổ 5, ấp Tân Định, xã Tân Thành, huyện Lai Vung</t>
  </si>
  <si>
    <t>Đài loan - TQ</t>
  </si>
  <si>
    <t>Cty TNHH Đại Quang Minh (gắn với thành lập DN)</t>
  </si>
  <si>
    <t>Nhà máy sản xuất thức ăn gia súc, gia cầm và thủy sản</t>
  </si>
  <si>
    <t>511022000004
ngày 18/01/2008</t>
  </si>
  <si>
    <t>ấp 3, xã Bình Hàng Tây, huyện Cao Lãnh</t>
  </si>
  <si>
    <t>Cty TNHH Nước Đồng Tháp (gắn với thành lập DN)</t>
  </si>
  <si>
    <t>Khai thác nước mặt, xử lý và cung cấp nước sạch sinh hoạt</t>
  </si>
  <si>
    <t>511022000005
ngày 21/4/2008</t>
  </si>
  <si>
    <t>ấp Đông Bình, xã Hoà An, thành phố Cao Lãnh</t>
  </si>
  <si>
    <t>Hà Lan + Cty Cấp nước</t>
  </si>
  <si>
    <t>Chi nhánh Cty TNHH Tỷ Xuân (gắn với thành lập cn)</t>
  </si>
  <si>
    <t>Xưởng sản xuất mũ giày Tháp Mười</t>
  </si>
  <si>
    <t>51112000043 ngày 27/11/2008</t>
  </si>
  <si>
    <t>Khóm 1, thị trấn Mỹ An, huyện Tháp Mười</t>
  </si>
  <si>
    <t>Cty TNHH Phát triển Đồng Tháp (gắn với thành lập doanh nghiệp)</t>
  </si>
  <si>
    <t>Phân xưởng chế biến nông sản thực phẩm</t>
  </si>
  <si>
    <t>511023000012 ngày 07/01/2009</t>
  </si>
  <si>
    <t>Đường số 1, Chợ Đầu mối Mỹ Hiệp, xã Mỹ Hiệp, huyện Cao Lãnh</t>
  </si>
  <si>
    <t>Cty Ajinomoto VN (gắn với thành lập chi nhánh)</t>
  </si>
  <si>
    <t>51112000050
ngày 27/4/2009</t>
  </si>
  <si>
    <t>Tổ 1, ấp An Lạc, xã An Bình, huyện Cao Lãnh, tỉnh Đồng Tháp</t>
  </si>
  <si>
    <t>Nhật</t>
  </si>
  <si>
    <t>Cty TNHH MTV Biomass Me Kong (gắn với thành lập DN)</t>
  </si>
  <si>
    <t>Phân xưởng sản xuất trấu viên làm từ trấu</t>
  </si>
  <si>
    <t>511043000013 ngày 14/8/2009</t>
  </si>
  <si>
    <t>ấp Thị, xã An Phong, huyện Thanh Bình</t>
  </si>
  <si>
    <t>Hungary</t>
  </si>
  <si>
    <t>Cty TNHH MTV Ngô Gia Phát (găn với thành lập DN)</t>
  </si>
  <si>
    <t>Nhập khẩu và phân phối hệ thống máy phun sương</t>
  </si>
  <si>
    <t>511043000014 ngày 31/12/2010</t>
  </si>
  <si>
    <t>571 Phạm Hữu Lầu, phường 6, thành phố Cao Lãnh</t>
  </si>
  <si>
    <t>Ho Yenny Thi Hoang (Việt kiều Mỹ)</t>
  </si>
  <si>
    <t>Cty TNHH Tỷ Thạc (găn với thành lập DN)</t>
  </si>
  <si>
    <t>Nhà máy sản xuất các loại giày, mũ giày xuất khẩu</t>
  </si>
  <si>
    <t>511043000015 ngày 20/5/2011</t>
  </si>
  <si>
    <t>khóm 1, thị trấn Mỹ An, huyện Tháp Mười, tỉnh Đồng Tháp</t>
  </si>
  <si>
    <t>Chi nhánh Công ty TNHH MTV SX TM Mỹ Lâm</t>
  </si>
  <si>
    <t>Xưởng sản xuất và chế biến gỗ dăm</t>
  </si>
  <si>
    <t>51112000129 ngày 17/4/2013</t>
  </si>
  <si>
    <t>xã Tân Thành, Lai Vung</t>
  </si>
  <si>
    <t>Công ty TNHH Lotteria Việt Nam</t>
  </si>
  <si>
    <t>Cửa hàng Lotteria Cao Lãnh - Đồng Tháp</t>
  </si>
  <si>
    <t>51112000134 ngày 11/9/2013</t>
  </si>
  <si>
    <t>số 65 đường Nguyễn Huệ, phường 1, thành phố Cao Lãnh</t>
  </si>
  <si>
    <t>Hàn Quốc</t>
  </si>
  <si>
    <t>Công ty TNHH Liên doanh Austfeed Mekong</t>
  </si>
  <si>
    <t>Nhà máy thức ăn chăn nuôi</t>
  </si>
  <si>
    <t>ngày 23/12/2015</t>
  </si>
  <si>
    <t>Cụm công nghiệp Cái Tàu Hạ, huyện Châu Thành</t>
  </si>
  <si>
    <t>Úc</t>
  </si>
  <si>
    <t>Cty LD Trường Sơn Arihant</t>
  </si>
  <si>
    <t xml:space="preserve">02/GP-KCN-ĐT ngày 11/5/2006 </t>
  </si>
  <si>
    <t>VN + Ấn Độ</t>
  </si>
  <si>
    <t>51222000051 ngày 
24/11/2011</t>
  </si>
  <si>
    <t>Singarpore</t>
  </si>
  <si>
    <t xml:space="preserve">Công ty TNHH Liên doanh Nghị Phong </t>
  </si>
  <si>
    <t>Nhà máy sản xuất giầy xuất khẩu</t>
  </si>
  <si>
    <t>512022000055 cấp ngày 16/01/2014</t>
  </si>
  <si>
    <t>Lô CN4, KCN Trần Quốc Toản, Tp. Cao Lãnh</t>
  </si>
  <si>
    <t>Liên doanh Đài Loan</t>
  </si>
  <si>
    <t>Nganh</t>
  </si>
  <si>
    <t>YT</t>
  </si>
  <si>
    <t>TACN</t>
  </si>
  <si>
    <t>CNPT</t>
  </si>
  <si>
    <t>VLXD</t>
  </si>
  <si>
    <t>CNTP</t>
  </si>
  <si>
    <t>GD</t>
  </si>
  <si>
    <t>KTCAT</t>
  </si>
  <si>
    <t>KDC</t>
  </si>
  <si>
    <t>ngayCTDT</t>
  </si>
  <si>
    <t>soCTDT</t>
  </si>
  <si>
    <t>Số QĐ.CTĐT</t>
  </si>
  <si>
    <t>Ngày QĐ.CTĐT</t>
  </si>
  <si>
    <t>Vốn góp (tỉ VNĐ)</t>
  </si>
  <si>
    <t>Tổng vốn đầu tư (tỉ VNĐ)</t>
  </si>
  <si>
    <t>Ngành</t>
  </si>
  <si>
    <t>Ngày cấp CN.ĐKĐT</t>
  </si>
  <si>
    <t>soGCN</t>
  </si>
  <si>
    <t>ngayGCN</t>
  </si>
  <si>
    <t>CBTP</t>
  </si>
  <si>
    <t>CBTS</t>
  </si>
  <si>
    <t>CBGAO</t>
  </si>
  <si>
    <t>MTR</t>
  </si>
  <si>
    <t>KCCN</t>
  </si>
  <si>
    <t>LGTICS</t>
  </si>
  <si>
    <t>DMG</t>
  </si>
  <si>
    <t>TTROT</t>
  </si>
  <si>
    <t>Nhà máy sản xuất các sản phẩm từ sữa</t>
  </si>
  <si>
    <t>Số CN.ĐKĐT</t>
  </si>
  <si>
    <t>Doanh nghiệp dự án</t>
  </si>
  <si>
    <t>dnDuan</t>
  </si>
  <si>
    <t>HDONG</t>
  </si>
  <si>
    <t>THUHOI</t>
  </si>
  <si>
    <t>DAUTU</t>
  </si>
  <si>
    <t>CNDUOC</t>
  </si>
  <si>
    <t>(All)</t>
  </si>
  <si>
    <t>KTHUC</t>
  </si>
  <si>
    <t>Nhà đầu tư</t>
  </si>
  <si>
    <t>2016-01</t>
  </si>
  <si>
    <t>Công ty Cổ phần
Thực phẩm One - One Miền Nam</t>
  </si>
  <si>
    <t>Nhà máy xay xát lúa gạo và sản xuất bánh gạo</t>
  </si>
  <si>
    <t>CCN Dịch vụ - TM Trường Xuân, ấp 4, xã Trường Xuân, h. Tháp Mười</t>
  </si>
  <si>
    <t>48.707,4</t>
  </si>
  <si>
    <t>- Xay xát lúa gạo: 10 tấn gạo/giờ;
- NM sx bánh gạo: 6.000 tấn bánh gạo/năm</t>
  </si>
  <si>
    <t>Ông Nguyễn Hữu Sức
0962.069.667</t>
  </si>
  <si>
    <t>Công ty TNHH Chơn Chính</t>
  </si>
  <si>
    <t>Nhà máy sấy, xay xát và lau bóng gạo Chơn Chính</t>
  </si>
  <si>
    <t>đường ĐT 846 ấp 5, xã Đốc Binh Kiều, h. Tháp Mười</t>
  </si>
  <si>
    <t>- Sấy: 96.000 tấn/năm; 
- Xay xát lúa gạo: 19.200 tấn/năm;
- Lau bóng: 19.200 tấn/năm.</t>
  </si>
  <si>
    <t>Tiến độ thực hiện</t>
  </si>
  <si>
    <t>Tiendo</t>
  </si>
  <si>
    <t>Lienhe</t>
  </si>
  <si>
    <t>Liên hệ</t>
  </si>
  <si>
    <t>- Thi công: 03/2016 - 10/2016;
- Lắp đặt máy móc: 10/2016 - 12/2016;
- Hoàn thành năm 2017.</t>
  </si>
  <si>
    <t>- Thi công: 01/2016 - 01/2017;
- Hoàn thành tháng 03 năm 2017.</t>
  </si>
  <si>
    <t>Ông Trương Văn Chính
0977.789.777</t>
  </si>
  <si>
    <t>2016-02</t>
  </si>
  <si>
    <t>Công ty TNHH Dịch vụ Thương mại Sản xuất Mỹ Yên</t>
  </si>
  <si>
    <t>Nhà máy sấy, xay xát và lau bóng gạo Mỹ Yên</t>
  </si>
  <si>
    <t>ấp 4, xã Trường Xuân, h. Tháp Mười</t>
  </si>
  <si>
    <t>- Thi công: 07/2016 - 03/2017;
- Hoàn thành tháng 04 năm 2017.</t>
  </si>
  <si>
    <t>Ông Trần Hoàng Cường
0913.807.124</t>
  </si>
  <si>
    <t>2016-03</t>
  </si>
  <si>
    <t>Công ty TNHH Xây dựng Nông sản Lương thực Tấn Phát</t>
  </si>
  <si>
    <t>Mở rộng chợ Tân Long và Khu dân cư</t>
  </si>
  <si>
    <t>- 150 nền nhà chợ;
- Đầu tư 40 quầy KD trong nhà lồng chợ và 20 quầy ở sân chợ</t>
  </si>
  <si>
    <t>- Triển khai quý I/2016; Hoàn thành tháng 12/2017.</t>
  </si>
  <si>
    <t>Ông Lê Văn Kiệt
0901.066.359</t>
  </si>
  <si>
    <t>2016-04</t>
  </si>
  <si>
    <t>2016-05</t>
  </si>
  <si>
    <t>Công ty TNHH An Khang Thanh Bình</t>
  </si>
  <si>
    <t>Nhà máy sản xuất vật liệu không nung An Khang</t>
  </si>
  <si>
    <t>xã Tân Thạnh, huyện Thanh Bình, tỉnh Đồng Tháp.</t>
  </si>
  <si>
    <t>08 triệu viên gạch/năm.</t>
  </si>
  <si>
    <t xml:space="preserve">- Thủ tục đầu tư từ tháng 12/2015 - tháng 02/2016.
- xây dựng nhà máy và lắp đặt thiết bị từ tháng 03/2016 đến tháng 03/2017.
- Hoạt động từ tháng 4/2017.
</t>
  </si>
  <si>
    <t xml:space="preserve">Bà Mai Thị Xuân An, 0972 772 677                                   </t>
  </si>
  <si>
    <t>2016-06</t>
  </si>
  <si>
    <t>Công ty CP Sản xuất nhựa và chế biến nông sản thực phẩm Việt Tân</t>
  </si>
  <si>
    <t>Nhà máy chế biến nông sản thực phẩm và sản xuất rổ nhựa</t>
  </si>
  <si>
    <t>QL 30, ấp 1, xã Mỹ Long, huyện Cao Lãnh</t>
  </si>
  <si>
    <t>- CB ớt, xoài sấy: 1.560 tấn/năm;
- SX rổ nhựa: 624.000 sp/năm</t>
  </si>
  <si>
    <t>- Chuẩn bị đầu tư từ tháng 06/2015 đến tháng 05/2016;
- Hoàn thành dự án vào tháng 06/2017</t>
  </si>
  <si>
    <t>Ông Phạm Tấn Tổng
0919.129.129</t>
  </si>
  <si>
    <t>2016-07</t>
  </si>
  <si>
    <t>Công ty TNHH In Jae Đồng Tháp</t>
  </si>
  <si>
    <t>Nhà máy chế biến, bảo quản trái xoài, trái chanh và các sản phẩm nông sản xuất khẩu</t>
  </si>
  <si>
    <t>Chợ đầu mối trái cây, xã Mỹ Hiệp, huyện Cao Lãnh, tỉnh Đồng Tháp;</t>
  </si>
  <si>
    <t>2016-08</t>
  </si>
  <si>
    <t>Khu vui chơi giải trí công viên nước Thanh Bình</t>
  </si>
  <si>
    <t>thị trấn Thanh Bình, huyện Thanh Bình</t>
  </si>
  <si>
    <t>700.000 lượt người/năm</t>
  </si>
  <si>
    <t>- Hoàn chỉnh thủ tục đầu tư: quý I đến quý III/2016;
- Hoàn thành dự án: quý II năm 2018</t>
  </si>
  <si>
    <t xml:space="preserve">Bà Mai Thị Xuân An,
0972 772 677                                   </t>
  </si>
  <si>
    <t>Công ty TNHH MTV Hàng Việt Hồng Ngự</t>
  </si>
  <si>
    <t>2016-09</t>
  </si>
  <si>
    <t>Cụm số 4, tuyến Tân Thành - Lò Gạch, xã Bình Thạnh, tx HN</t>
  </si>
  <si>
    <t>- 23.800 giỏ, rổ lục bình/tháng;
- 9.350 rương, chậu lục bình/tháng;
- 216 bộ sofa nhựa giả mây/tháng</t>
  </si>
  <si>
    <t>- Hoàn chỉnh thủ tục đầu tư: quý I năm 2016;
- Triển khai từ quý II/2016 đến quý IV/2017;
- Đi vào hoạt động quý II/2018</t>
  </si>
  <si>
    <t>Ông Nguyễn Văn Sang
0903954011</t>
  </si>
  <si>
    <t>2016-10</t>
  </si>
  <si>
    <t>Công ty TNHH MTV Phát triển Đô Thị Tuấn Nguyễn</t>
  </si>
  <si>
    <t>Đấu nối tuyến dân cư thị trấn Lai Vung, huyện Lai Vung</t>
  </si>
  <si>
    <t>thị trấn Lai Vung, huyện Lai Vung</t>
  </si>
  <si>
    <t>153 nền nhà</t>
  </si>
  <si>
    <t>Dự án đã xây dựng hoàn thành và đang kinh doanh</t>
  </si>
  <si>
    <t>Ông Nguyễn Đình Tuấn
0673549999</t>
  </si>
  <si>
    <t>2016-11</t>
  </si>
  <si>
    <t>CÔNG TY CỔ PHẦN KHÍ HÓA LỎNG ĐỒNG THÁP</t>
  </si>
  <si>
    <t>XƯỞNG BẢO DƯỠNG VỎ BÌNH GAS</t>
  </si>
  <si>
    <t>ấp 2, xã Mỹ Hiệp, huyện Cao Lãnh, tỉnh Đồng Tháp.</t>
  </si>
  <si>
    <t>bảo dưỡng, sơn mới 800 vỏ bình gas/ngày</t>
  </si>
  <si>
    <t xml:space="preserve">Jo Hyung Tae, Điện thoại: (82) 10-4809-7687; Fax: (82) 51-265-3993; Email: daelimnet@hanmail.net
 </t>
  </si>
  <si>
    <t xml:space="preserve"> - Hoàn chỉnh thủ tục đầu tư trong quý I năm 2016; Triển khai xây dựng công trình, lắp đặt thiết bị, chạy thử từ quý II năm 2016; Hoàn thành dự án và đi vào hoạt động từ tháng 7 năm 2016.</t>
  </si>
  <si>
    <t>- Tháng 2-4/2016: Hoàn thành thủ tục đầu tư / Tháng 5-11/2016: Sửa chửa, lắp đặt máy móc  thiết bị./ Tháng 12/2016: đi vào hoạt động.</t>
  </si>
  <si>
    <t>xoài các loại: 5,000 tấn/năm; chanh các loại: 5,000 tấn/năm, và các loại trái cây khác.</t>
  </si>
  <si>
    <t>23/QĐ-UBND-HC</t>
  </si>
  <si>
    <t>111/QĐ-UBND-HC</t>
  </si>
  <si>
    <t>255/QĐ-UBND-HC</t>
  </si>
  <si>
    <t>267/QĐ-UBND-HC</t>
  </si>
  <si>
    <t>332/QĐ-UBND-HC</t>
  </si>
  <si>
    <t>133/QĐ-UBND-HC</t>
  </si>
  <si>
    <t>205/QĐ-UBND-HC</t>
  </si>
  <si>
    <t>Nhà máy sản xuất thức ăn chăn nuôi, thức ăn thủy sản Austfeed Mekong</t>
  </si>
  <si>
    <t>CBTCAY</t>
  </si>
  <si>
    <t>- Sấy: 108.000 tấn/năm; 
- Xay xát lúa gạo: 139.709 tấn/năm;
- Lau bóng: 139.709 tấn/năm.</t>
  </si>
  <si>
    <t>1074368344 ngày 24/02/2016</t>
  </si>
  <si>
    <t>Cơ quan cấp</t>
  </si>
  <si>
    <t>UBND.T</t>
  </si>
  <si>
    <t>BQLKKT</t>
  </si>
  <si>
    <t>Vốn nước ngoài (tỉ đồng)</t>
  </si>
  <si>
    <t>Vốn trong nước (tỉ đồng)</t>
  </si>
  <si>
    <t>Ngày cấp</t>
  </si>
  <si>
    <t>Ông: ĐINH VĂN HOÀNG, ĐT: 0673 890 678; Fax: 0673 890 577</t>
  </si>
  <si>
    <t>Thời hạn hoạt động</t>
  </si>
  <si>
    <t>234/QĐ-UBND-HC</t>
  </si>
  <si>
    <t>tiendo</t>
  </si>
  <si>
    <t>contacts</t>
  </si>
  <si>
    <t>Cty TNHH Thắng Long (gắn với thành lập DN)</t>
  </si>
  <si>
    <t>SAPNHAP</t>
  </si>
  <si>
    <t>2016-12</t>
  </si>
  <si>
    <t>Nhà máy tái chế, xử lý chất thải công nghiệp và chất thải nguy hại</t>
  </si>
  <si>
    <t xml:space="preserve">Công ty TNHH MTV Sản xuất Thương mại Dịch vụ Môi trường Tiến Phát </t>
  </si>
  <si>
    <t>khóm Phú Mỹ, thị trấn Thanh Bình,
huyện Thanh Bình</t>
  </si>
  <si>
    <t>0535042731</t>
  </si>
  <si>
    <t xml:space="preserve">4212341034 </t>
  </si>
  <si>
    <t>bãi rác Đập Đá, xã Mỹ Thọ, huyện Cao Lãnh</t>
  </si>
  <si>
    <t>Công suất 180 tấn/ngày (gđ 1: 60 tấn/ngày; gđ 2: 120 tấn/ngày)</t>
  </si>
  <si>
    <t>- Giai đoạn 1: 21 tháng
- Giai đoạn 2: sau khi hoàn thành giai đoạn 1, 20 tháng</t>
  </si>
  <si>
    <t>Bà: NGUYỄN THỊ HỒNG PHÚC
ĐT: 0969377777</t>
  </si>
  <si>
    <t>2016-13</t>
  </si>
  <si>
    <t>Khai thác mỏ cát trên sông Hậu thuộc xã Tân Thành - Lai Vung</t>
  </si>
  <si>
    <t>6236666860</t>
  </si>
  <si>
    <t>xã Tân Thành huyện Lai Vung</t>
  </si>
  <si>
    <t>100.000 m3/năm</t>
  </si>
  <si>
    <t>YR2021</t>
  </si>
  <si>
    <t>Ông: Nguyễn Hữu Phước
ĐT:</t>
  </si>
  <si>
    <t>2016-14</t>
  </si>
  <si>
    <t>Công ty Cổ phần
Vạn Ý</t>
  </si>
  <si>
    <t>Nuôi thủy sản
Phú Mỹ</t>
  </si>
  <si>
    <t>NTTS</t>
  </si>
  <si>
    <t>3.150 tấn cá
nguyên liệu/năm</t>
  </si>
  <si>
    <t>Hoàn thành khai thác
quý III năm 2016</t>
  </si>
  <si>
    <t>Bà Nguyễn Thị Ý</t>
  </si>
  <si>
    <t>2016-15</t>
  </si>
  <si>
    <t xml:space="preserve">Công ty Cổ phần Đầu tư và Phát triển Giáo dục Thế giới Kỹ thuật </t>
  </si>
  <si>
    <t xml:space="preserve">Trường mầm non – Trung tâm ngoại ngữ Tổ Ong Vàng tại TP. Sa Đéc </t>
  </si>
  <si>
    <t>Phường 2, thành phố Sa Đéc, tỉnh Đồng Tháp.</t>
  </si>
  <si>
    <t>20 phòng học; Nuôi dạy 595 trẻ mầm non bán trú; Đào tạo 883 lượt tự học ngoại ngữ theo giờ</t>
  </si>
  <si>
    <t>Khảo sát địa điểm, xin chấp thuận chủ trương đầu tư: từ  01/15 đến 07/2015; Nghiệm thu, đưa dự án vào khai thác sử dụng:  4/2017</t>
  </si>
  <si>
    <t>Bà: NGUYỄN HOÀNG THOẠI NHƯ</t>
  </si>
  <si>
    <t>2016-16</t>
  </si>
  <si>
    <t>Cty TNHH MTV Xây dựng Thanh Hùng Phát</t>
  </si>
  <si>
    <t>Chợ Ngã Năm Cây Trâm, huyện Lai Vung</t>
  </si>
  <si>
    <t>xã Long Thắng, huyện Lai Vung, tỉnh Đồng Tháp.</t>
  </si>
  <si>
    <t>xây dựng nhà lồng chợ diện tích 1.500 m2 và kinh doanh 82 nền nhà với tổng diện tích 6.600 m2</t>
  </si>
  <si>
    <t xml:space="preserve">Hoàn thành thủ tục đầu tư trong tháng 5 năm 2016. Hoàn thành dự án và đưa vào hoạt động từ tháng 3 năm 2017.
</t>
  </si>
  <si>
    <t>Ông Lê Văn Thiện 0917358797</t>
  </si>
  <si>
    <t>2016-17</t>
  </si>
  <si>
    <t>HTX DV NN Bình Thành</t>
  </si>
  <si>
    <t>Xây dựng trụ sở hợp tác xã, sân phơi, nhà kho và các cơ sở dịch vụ trực tiếp phục vụ sản xuất nông nghiệp.</t>
  </si>
  <si>
    <t>ấp Bình Phú Quới, xã Bình Thành, huyện Lấp Vò, tỉnh Đồng Tháp.</t>
  </si>
  <si>
    <t>Xây dựng trụ sở làm việc ;  Xây dựng Hội trường làm nơi hội họp các thành viên; Xây dựng sân phơi kiên cố, kho chứa lúa, lò sấy lúa</t>
  </si>
  <si>
    <t xml:space="preserve">Tháng 5/2016: hoàn thành thủ tục đầu tư Dự án;  Hoàn thành Dự án và đưa vào hoạt động tháng 01/2018. </t>
  </si>
  <si>
    <t>2016-18</t>
  </si>
  <si>
    <t>DN Tư nhân Thảo Minh</t>
  </si>
  <si>
    <t>Sản xuất sản phẩm thủ công mỹ nghệ Thảo Minh</t>
  </si>
  <si>
    <t>Lô D, tuyến dân cư Kênh Nhà Thương, đường Đốc Binh Vàng, thị trấn Thanh Bình, huyện Thanh Bình, tỉnh Đồng Tháp.</t>
  </si>
  <si>
    <t>1.200.000 sản phẩm/năm</t>
  </si>
  <si>
    <t xml:space="preserve">Bà: NGUYỄN THỊ ĐẸP, 0903 371 205                              </t>
  </si>
  <si>
    <t>2016-19</t>
  </si>
  <si>
    <t>NHÀ MÁY SẢN XUẤT VẬT LIỆU KHÔNG NUNG NHƯ Ý.</t>
  </si>
  <si>
    <t>08 triệu viên gạch/năm</t>
  </si>
  <si>
    <t xml:space="preserve">Hoàn chỉnh thủ tục đầu tư từ tháng 5 năm 2016.
Dự kiến hoàn thành dự án và đi vào hoạt động từ tháng 6 năm 2017.
</t>
  </si>
  <si>
    <t xml:space="preserve">Bà: MAI THỊ XUÂN AN, 0972 772 677                                     </t>
  </si>
  <si>
    <t>2016-20</t>
  </si>
  <si>
    <t>NHÀ MÁY GIẾT MỔ GIA SÚC CÔNG NGHỆ TREO</t>
  </si>
  <si>
    <t>trong khu đất của dự án Nhà máy chế biến gia cầm hiện hữu tại xã An Bình, huyện Cao Lãnh, ĐT</t>
  </si>
  <si>
    <t xml:space="preserve"> Giai đoạn 1: 480 con gia súc/ngày.
 Giai đoạn 2: 900 con gia súc/ngày.
</t>
  </si>
  <si>
    <t xml:space="preserve"> Từ  6/2016 - 11/2016: triển khai xây dựng nhà xưởng, hoạt động giai đoạn 1. Từ 6/2017 - 12/2017: tiếp tục triển khai đầu tư giai đoạn 2, hoàn thành dự án và đưa vào hoạt động.</t>
  </si>
  <si>
    <t>Ông CHÂU NHỰT TRUNG sđt (08) 34300472 - 34300473</t>
  </si>
  <si>
    <t>2016-21</t>
  </si>
  <si>
    <t>Công ty TNHH Sản xuất - Xây dựng - Dịch vụ và Thương mại Vĩnh Trị</t>
  </si>
  <si>
    <t>Trường mầm non Ngôi sao</t>
  </si>
  <si>
    <t>số 362 đường 30/4 phường 1, tp. Cao Lãnh</t>
  </si>
  <si>
    <t>186 trẻ</t>
  </si>
  <si>
    <t>Hoàn thành thủ tục đầu tư tháng 6 năm 2016; Đưa vào hoạt động tháng 12 năm 2016</t>
  </si>
  <si>
    <t>Ông Nguyễn Hiền Sĩ
0903371131</t>
  </si>
  <si>
    <t>MTRUONG</t>
  </si>
  <si>
    <t>8272244617</t>
  </si>
  <si>
    <t>0654536637</t>
  </si>
  <si>
    <t>6500642643</t>
  </si>
  <si>
    <t>3785127248</t>
  </si>
  <si>
    <t>510907000001</t>
  </si>
  <si>
    <t>3875657130</t>
  </si>
  <si>
    <t>0004307801</t>
  </si>
  <si>
    <t>Yr</t>
  </si>
  <si>
    <t xml:space="preserve">TÌNH HÌNH ĐẦU TƯ VÀO CÁC KHU CÔNG NGHIỆP, KHU KINH TẾ  ĐỒNG THÁP </t>
  </si>
  <si>
    <t>Số 
DA</t>
  </si>
  <si>
    <t>TÊN DỰ ÁN</t>
  </si>
  <si>
    <t>TÊN DOANH NGHIỆP, CHI NHÁNH
 THUÊ</t>
  </si>
  <si>
    <t>VỐN</t>
  </si>
  <si>
    <r>
      <t xml:space="preserve">DIỆN
TÍCH
</t>
    </r>
    <r>
      <rPr>
        <sz val="12"/>
        <rFont val="Times New Roman"/>
        <family val="1"/>
      </rPr>
      <t>(m</t>
    </r>
    <r>
      <rPr>
        <vertAlign val="superscript"/>
        <sz val="12"/>
        <rFont val="Times New Roman"/>
        <family val="1"/>
      </rPr>
      <t>2</t>
    </r>
    <r>
      <rPr>
        <sz val="12"/>
        <rFont val="Times New Roman"/>
        <family val="1"/>
      </rPr>
      <t>)</t>
    </r>
  </si>
  <si>
    <t>Số GCNĐT hoặc 
ĐKKD đã cấp</t>
  </si>
  <si>
    <t>DA FDI</t>
  </si>
  <si>
    <t>Diadiem</t>
  </si>
  <si>
    <t>(triệu
USD)</t>
  </si>
  <si>
    <t>(tỷ
VND)</t>
  </si>
  <si>
    <t>Tenduan</t>
  </si>
  <si>
    <t>FDI</t>
  </si>
  <si>
    <t>Von-USD</t>
  </si>
  <si>
    <t>Von-VND</t>
  </si>
  <si>
    <t>Dientich</t>
  </si>
  <si>
    <t>GiayCNĐKĐT</t>
  </si>
  <si>
    <t>Tinhtrang</t>
  </si>
  <si>
    <t>Trạm chiết nạp Gas</t>
  </si>
  <si>
    <r>
      <t xml:space="preserve">Chi nhánh Cty CP SX-DV-TM-XD Thành Tài </t>
    </r>
    <r>
      <rPr>
        <sz val="12"/>
        <rFont val="Times New Roman"/>
        <family val="1"/>
      </rPr>
      <t>(dự án đăng ký ở Sở KHĐT Đồng Tháp)</t>
    </r>
  </si>
  <si>
    <t>C-SaDec</t>
  </si>
  <si>
    <t xml:space="preserve"> - GCN ĐKKD số 5113000316 
ngày 10/8/2006 do Sở KH &amp; ĐT Đồng Tháp cấp;</t>
  </si>
  <si>
    <r>
      <t xml:space="preserve">Cty CP XNK
Sa Giang </t>
    </r>
    <r>
      <rPr>
        <sz val="12"/>
        <rFont val="Times New Roman"/>
        <family val="1"/>
      </rPr>
      <t>(dự án do UBND tỉnh cấp)</t>
    </r>
  </si>
  <si>
    <t xml:space="preserve"> - GCN ƯĐĐT Số 29/UB-UĐĐT ngày 18/7/2002 do UBND Tỉnh cấp;
 - GCN ĐKKKD số 401289 ngày 15/12/1992 do Sở KHĐT Đồng Tháp cấp;</t>
  </si>
  <si>
    <t>Nhà máy CB hàng  thủy sản đông lạnh XK Thanh Hùng</t>
  </si>
  <si>
    <r>
      <t xml:space="preserve">Cty TNHH Thanh Hùng </t>
    </r>
    <r>
      <rPr>
        <sz val="12"/>
        <rFont val="Times New Roman"/>
        <family val="1"/>
      </rPr>
      <t>(chỉ đăng ký dự án đầu tư)</t>
    </r>
  </si>
  <si>
    <t xml:space="preserve"> - GCN ƯĐĐT số 66/ƯĐĐT-UB ngày 31/12/2001 do UBND Tỉnh cấp; 
 - GCNĐT số 51221000013 ngày 12/7/2007 (thay đổi lần 01 ngày 22/02/2008) do BQLKKT cấp;
 - GCN ĐKKD số 5102000031 ngày 19/10/2001 do Sở KHĐT Đồng Tháp cấp;</t>
  </si>
  <si>
    <t>Đầu tư mở rộng Cty TNHH Thanh Hùng</t>
  </si>
  <si>
    <t xml:space="preserve"> - GCNĐT số 51221000005
ngày 14/5/2007 do BQLKKT cấp;
 - GCN ĐKKD số 5102000031 ngày 19/10/2001 do Sở KHĐT Đồng Tháp cấp;</t>
  </si>
  <si>
    <t>Nhà máy chế biến thức ăn thuỷ sản Việt Thắng
(Khu C, KCN Sa đéc)</t>
  </si>
  <si>
    <r>
      <t>Cty CP thủy sản
Vieät Thaéng</t>
    </r>
    <r>
      <rPr>
        <sz val="12"/>
        <rFont val="Times New Roman"/>
        <family val="1"/>
      </rPr>
      <t xml:space="preserve"> (chỉ đăng ký dự án đầu tư)</t>
    </r>
  </si>
  <si>
    <t xml:space="preserve"> - GCN ĐKKD số 5103000010  ngày 21/11/2002 do Sở KHĐT Đồng Tháp cấp lần đầu;
- GCN UĐĐT số 08/UB-UĐĐT ngày 21/3/2003.
- GCN UĐĐT số 12/UB-UĐĐT ngày 16/9/2004 (mr giai đoạn 2)</t>
  </si>
  <si>
    <t xml:space="preserve"> - GCNĐT Số 51221000021 ngày 30/8/2007 và điều chỉnh lần 01 ngày 06/01/2011 do BQLKKT cấp;
 - GCN ĐKKD số 5103000010 thay đổi lần 6 ngày 09/9/2009 do Sở KHĐT Đồng Tháp cấp;</t>
  </si>
  <si>
    <t>Nhà Máy CBTS đông lạnh xuất khẩu H&amp;H</t>
  </si>
  <si>
    <r>
      <t xml:space="preserve">Cty TNHH SXTM H.H.C </t>
    </r>
    <r>
      <rPr>
        <sz val="12"/>
        <rFont val="Times New Roman"/>
        <family val="1"/>
      </rPr>
      <t>(chỉ đăng ký dự án đầu tư)</t>
    </r>
  </si>
  <si>
    <t xml:space="preserve"> - GCNĐT Số 51 2 2 1 000047
ngày 16/6/2010 do BQLKKT cấp;
 - GCN ĐKKD số 1400457610 thay đổi lần 06 ngày 26/11/2008 do Sở KHĐT Đồng Tháp cấp;</t>
  </si>
  <si>
    <t xml:space="preserve">Nhaø maùy Cheá bieán  thuûy  saûn xuaát khaåu </t>
  </si>
  <si>
    <r>
      <t>Cty Cổ phần thực phẩm Q.V.D Đồng Tháp (</t>
    </r>
    <r>
      <rPr>
        <sz val="12"/>
        <rFont val="Times New Roman"/>
        <family val="1"/>
      </rPr>
      <t>chỉ đăng ký dự án đầu tư)</t>
    </r>
  </si>
  <si>
    <t xml:space="preserve"> - Giấy Ưu đãi đầu tư số 03/UB-UĐĐT ngày 10/3/2004 do UBND Tỉnh cấp;</t>
  </si>
  <si>
    <t>Mở rộng nhà máy CB thủy sản xuất khẩu QVD Đồng Tháp</t>
  </si>
  <si>
    <t xml:space="preserve"> - GCNĐT Số 51221000022
ngày 18/9/2007 do BQLKKT cấp;
 - GCN ĐKKD số 5102000101 thay đổi lần 3 ngày 08/5/2007 do Sở KHĐT Đồng Tháp cấp;</t>
  </si>
  <si>
    <t>NM CB Phụ Phẩm QVD Đồng Tháp</t>
  </si>
  <si>
    <r>
      <t>Cty TNHH CB Phụ Phẩm QVD Đồng Tháp</t>
    </r>
    <r>
      <rPr>
        <sz val="12"/>
        <rFont val="Times New Roman"/>
        <family val="1"/>
      </rPr>
      <t xml:space="preserve"> (gắn với thành lập doanh nghiệp)</t>
    </r>
  </si>
  <si>
    <t xml:space="preserve">  - GCNĐT số 512 021000049
ngày 19/7/2010 do  BQLKKT cấp;</t>
  </si>
  <si>
    <t>Nhà Máy QVD Food</t>
  </si>
  <si>
    <r>
      <t xml:space="preserve">Cty Cổ phần thực phẩm Q.V.D Đồng Tháp </t>
    </r>
    <r>
      <rPr>
        <sz val="12"/>
        <rFont val="Times New Roman"/>
        <family val="1"/>
      </rPr>
      <t>(chỉ đăng ký dự án đầu tư)</t>
    </r>
  </si>
  <si>
    <r>
      <t xml:space="preserve">  - GCNĐT số 512 2 1 000033
ngày 20/02/2008 (</t>
    </r>
    <r>
      <rPr>
        <sz val="12"/>
        <color indexed="61"/>
        <rFont val="Times New Roman"/>
        <family val="1"/>
      </rPr>
      <t>điều chỉnh lần thứ hai ngày 20/8/2012) do BQLKKT cấp;
 - GCN ĐKKD thay đổi lần 03 số 5102000101 ngày 08/5/2007 do Sở KHĐT Đồng Tháp cấp;</t>
    </r>
  </si>
  <si>
    <t>Nhà máy nước Sa Đéc</t>
  </si>
  <si>
    <r>
      <t xml:space="preserve">Cty CP ĐT PTN và KCN </t>
    </r>
    <r>
      <rPr>
        <sz val="12"/>
        <rFont val="Times New Roman"/>
        <family val="1"/>
      </rPr>
      <t>(chỉ đăng ký dự án đầu tư)</t>
    </r>
  </si>
  <si>
    <t xml:space="preserve"> - GCNĐT Số 51221000042 ngày 25/12/2008 do BQLKKT cấp;
 - GCN ĐKKD thay đổi lần 04 số 1400404009 ngày 14/10/2008 do Sở KHĐT Đồng Tháp cấp;</t>
  </si>
  <si>
    <t>Nhaø maùy CB thöùc aên CN gia suùc gia caàm - T.Saûn</t>
  </si>
  <si>
    <r>
      <t xml:space="preserve">Cty TNHH SX-TM
 Phước Anh 2 </t>
    </r>
    <r>
      <rPr>
        <sz val="12"/>
        <rFont val="Times New Roman"/>
        <family val="1"/>
      </rPr>
      <t>(chỉ đăng ký dự án đầu tư)</t>
    </r>
  </si>
  <si>
    <t xml:space="preserve"> - GCN ƯĐĐT Số 15/UB-ƯĐĐT ngày 26/10/2004 do UBND Tỉnh cấp;</t>
  </si>
  <si>
    <t>Đầu tư mở rộng sản xuất GĐ 2  Nhà máy TĂGS  Minh Quân II</t>
  </si>
  <si>
    <t xml:space="preserve"> - GCNĐT số 51221000040 ngày 25/11/2008 do BQLKKT Đồng Tháp cấp;
 - GCN ĐKKD  số 5102000141 ngày 07/4/2004 do Sở KHĐT Đồng Tháp cấp;</t>
  </si>
  <si>
    <t>Nhà máy chế biến thủy sản Phước Anh 2</t>
  </si>
  <si>
    <t xml:space="preserve"> - GCNĐT số 51221000053 ngày 23/12/2011 do BQLKKT Đồng Tháp cấp;
 - GCN ĐKKD thay đổi lần 7 số 1400465386 ngày 12/11/2011 do Sở KHĐT Đồng Tháp cấp;</t>
  </si>
  <si>
    <t>Nhaø maùy cheá bieán thöùc aên chaên nuoâi.</t>
  </si>
  <si>
    <r>
      <t xml:space="preserve">Chi nhánh DNTN Cỏ May </t>
    </r>
    <r>
      <rPr>
        <sz val="12"/>
        <rFont val="Times New Roman"/>
        <family val="1"/>
      </rPr>
      <t>(chỉ đăng ký dự án đầu tư)</t>
    </r>
  </si>
  <si>
    <t xml:space="preserve"> - GCNĐT số 51221000016 ngày 02/8/2007 do BQLKKT cấp;
 - GCN ĐKKD số 5111000181 ngày 09/8/2004 do Sở KHĐT Đồng Tháp cấp;</t>
  </si>
  <si>
    <r>
      <t xml:space="preserve">Cty TNHH Laâm Duõng </t>
    </r>
    <r>
      <rPr>
        <sz val="12"/>
        <rFont val="Times New Roman"/>
        <family val="1"/>
      </rPr>
      <t>(chỉ đăng ký dự án đầu tư)</t>
    </r>
  </si>
  <si>
    <t xml:space="preserve"> - GCNĐT số 51221000017 ngày 10/8/2007 do BQLKKT cấp;
 - GCN ĐKKD số 5102000300 ngày 18/4/2007 do Sở KHĐT Đồng Tháp cấp;</t>
  </si>
  <si>
    <t>C-MR</t>
  </si>
  <si>
    <t xml:space="preserve"> - GCNĐT số 51221000003 ngày 14/5/2007 d BQLKKT cấp;
 - GCN ĐKKD số 5102000306 ngày 18/9/2006 do Sở KHĐT Đồng Tháp cấp;</t>
  </si>
  <si>
    <t>ĐẦU TƯ XÂY DỰNG
 MỞ RỘNG NHÀ MÁY
 CHẾ BIẾN THỦY SẢN
 HÙNG VƯƠNG SA ĐÉC</t>
  </si>
  <si>
    <r>
      <t xml:space="preserve"> -</t>
    </r>
    <r>
      <rPr>
        <sz val="12"/>
        <color indexed="30"/>
        <rFont val="Times New Roman"/>
        <family val="1"/>
      </rPr>
      <t xml:space="preserve"> GCNĐT số 51221000003 ngày 14/5/2007 d BQLKKT cấp;</t>
    </r>
    <r>
      <rPr>
        <sz val="12"/>
        <rFont val="Times New Roman"/>
        <family val="1"/>
      </rPr>
      <t xml:space="preserve">
 - GCN ĐKKD số 5102000306 ngày 18/9/2006 do Sở KHĐT Đồng Tháp cấp;</t>
    </r>
  </si>
  <si>
    <t>Döï aùn CB thöùc ăn TS vaø CBTS</t>
  </si>
  <si>
    <r>
      <t xml:space="preserve">Cty CP XNK TS  Cửu Long </t>
    </r>
    <r>
      <rPr>
        <sz val="12"/>
        <rFont val="Times New Roman"/>
        <family val="1"/>
      </rPr>
      <t>(chỉ đăng ký dự án đầu tư)</t>
    </r>
  </si>
  <si>
    <t xml:space="preserve"> - GCNĐT số 51221000004 ngày 10/5/2007 (điều chỉnh lần 2 ngày 10/7/2009) do  BQLKKT cấp;
 - GCN ĐKKD thay đổi lần 03 số 1400571715 ngày 22/11/2006 do Sở KHĐT Đồng Tháp cấp;</t>
  </si>
  <si>
    <t>Dự án chế biến bột cá, dầu
 mỡ cá</t>
  </si>
  <si>
    <t xml:space="preserve"> - GCNĐT số 51221000054 ngày 16/12/2013 do BQLKKT cấp;
- GCN ĐKKD thay đổi lần thứ 6 số 1400571715 ngày 17/9/2013</t>
  </si>
  <si>
    <r>
      <t xml:space="preserve">Cty CP CB &amp; XNK TS CADOVIMEX II </t>
    </r>
    <r>
      <rPr>
        <sz val="12"/>
        <rFont val="Times New Roman"/>
        <family val="1"/>
      </rPr>
      <t>(chỉ đăng ký dự án đầu tư)</t>
    </r>
  </si>
  <si>
    <t xml:space="preserve"> - GCNĐT số 51221000025 ngày 23/5/2007 (thay đổi lần 02 ngày 11/10/2007) do BQLKKT cấp;
 - GCN ĐKKD số 5103000057 ngày 24/01/2007 do Sở KHĐT Đồng Thấp cấp;</t>
  </si>
  <si>
    <t xml:space="preserve">Chế biến TA TS </t>
  </si>
  <si>
    <t xml:space="preserve"> - GCNĐT số 51 2 0 4 3000001 ngày 17/4/2007 (thay đổi lần 03 ngày 12/8/2010) do BQLKKT cấp;</t>
  </si>
  <si>
    <t>NM Chế biến thủy sản xuất khẩu QVD III</t>
  </si>
  <si>
    <r>
      <t xml:space="preserve">Cty Cổ phần Q.V.D Đồng Tháp </t>
    </r>
    <r>
      <rPr>
        <sz val="12"/>
        <rFont val="Times New Roman"/>
        <family val="1"/>
      </rPr>
      <t>(chỉ đăng ký dự án đầu tư)</t>
    </r>
  </si>
  <si>
    <t xml:space="preserve"> </t>
  </si>
  <si>
    <t xml:space="preserve"> - GCNĐT số 51221000006
ngày 10/5/2007 (điều chỉnh lần 01 ngày 30/12/2008) do BQLKKT cấp;
 - GCN ĐKKD thay đổi lần 01 số 1400596484 ngày 12/12/2008 do Sở KHĐT Đồng Tháp cấp;</t>
  </si>
  <si>
    <t xml:space="preserve">Chi nhánh Cty TNHH Cargill Việt Nam </t>
  </si>
  <si>
    <t xml:space="preserve"> - GCNĐT số 51212000019 ngày 31/8/2007 do BQLKKT cấp;</t>
  </si>
  <si>
    <t>Dự án CB thức ăn gia súc, gia cầm, thủy sản</t>
  </si>
  <si>
    <r>
      <t xml:space="preserve">Cty TNHH TS  Quốc Tế </t>
    </r>
    <r>
      <rPr>
        <sz val="12"/>
        <rFont val="Times New Roman"/>
        <family val="1"/>
      </rPr>
      <t>(gắn với thành lập doanh nghiệp)</t>
    </r>
  </si>
  <si>
    <t xml:space="preserve"> - GCNĐT số 512041000026 ngày 22/10/2007 (GCNĐT điều chỉnh lần thứ nhất ngày 26/12/2012) do BQLKKT cấp;</t>
  </si>
  <si>
    <t>NM CBTA thủy sản, gia súc, gia cầm</t>
  </si>
  <si>
    <r>
      <t xml:space="preserve">Cty CP thức ăn thủy sản Hùng Vương Tây Nam </t>
    </r>
    <r>
      <rPr>
        <sz val="12"/>
        <rFont val="Times New Roman"/>
        <family val="1"/>
      </rPr>
      <t>(gắn với thành lập doanh nghiệp)</t>
    </r>
  </si>
  <si>
    <t xml:space="preserve"> - GCNĐT số 512031000009 ngày 13/6/2007 (điều chỉnh lần thứ 4 ngày 20/12/2011) do BQLKKT cấp;</t>
  </si>
  <si>
    <t>Nhà máy chế biến và đóng hộp thực phẩm</t>
  </si>
  <si>
    <r>
      <t xml:space="preserve">Cty TNHH SX&amp;TM Taân AÙ </t>
    </r>
    <r>
      <rPr>
        <sz val="12"/>
        <rFont val="Times New Roman"/>
        <family val="1"/>
      </rPr>
      <t>(chỉ đăng ký dự án đầu tư)</t>
    </r>
  </si>
  <si>
    <t>A1</t>
  </si>
  <si>
    <t xml:space="preserve"> - GCNĐT số 51221000018 ngày 16/8/2007 do BQLKKT cấp;
 - GCN ĐKKD số 05/8/2006 do Sở KHĐT Đồng Tháp cấp;</t>
  </si>
  <si>
    <t>Nhaø maùy cheá bieán thöùc aên gia suùc, caàm, thuyû saûn</t>
  </si>
  <si>
    <r>
      <t xml:space="preserve">Cty CP TM AÙ Aâu </t>
    </r>
    <r>
      <rPr>
        <sz val="12"/>
        <rFont val="Times New Roman"/>
        <family val="1"/>
      </rPr>
      <t>(chỉ đăng ký dự án đầu tư)</t>
    </r>
  </si>
  <si>
    <t xml:space="preserve"> - GCNĐT số 51221000024 ngày 28/9/2007 do BQLKKT cấp;
 - GCN ĐKKD số 5103000034 thay đổi lần 02 ngày 27/11/2006 do Sở KHĐT Đồng Tháp cấp;</t>
  </si>
  <si>
    <t>Xöôûng SX caùc sp töø nhöïa taám</t>
  </si>
  <si>
    <r>
      <t xml:space="preserve">Cty TNHH Nam Sôn Haø </t>
    </r>
    <r>
      <rPr>
        <sz val="12"/>
        <rFont val="Times New Roman"/>
        <family val="1"/>
      </rPr>
      <t>(chỉ đăng ký dự án đầu tư)</t>
    </r>
  </si>
  <si>
    <t xml:space="preserve"> - GCNĐT số 51221000010 ngày 13/6/2007 do BQLKKT cấp;
 - GCN ĐKKD số 5102000265 ngày 06/02/2006 do Sở KHĐT Đồng Tháp cấp;</t>
  </si>
  <si>
    <t xml:space="preserve"> - GCNĐT số 51221000002 ngày 25/4/2007 do BQLKKT cấp (Điều chỉnh lần 01 ngày 20/8/2012);
 - GCN ĐKKD thay đổi lần 01 số 5103000048 ngày 29/9/2006 do Sở KHĐT Đồng Tháp cấp;</t>
  </si>
  <si>
    <t xml:space="preserve"> - GCNĐT số  51221000037 ngày 20/5/2008 do BQLKKT cấp;
 - GCN ĐKKD thay đổi lần 01 số 5103000048 ngày 29/9/2006 do Sở KHĐT Đồng Tháp cấp;</t>
  </si>
  <si>
    <t xml:space="preserve">Cty Liên doanh Trường Sơn Arihant
</t>
  </si>
  <si>
    <r>
      <t xml:space="preserve"> - Giấy phép đầu tư số 02/GP-KCN-ĐT ngày 11/5/2006 </t>
    </r>
    <r>
      <rPr>
        <sz val="12"/>
        <color indexed="61"/>
        <rFont val="Times New Roman"/>
        <family val="1"/>
      </rPr>
      <t>(Điều chỉnh lần thứ 5 ngày 10/5/2010) do BQLKKT cấp;</t>
    </r>
  </si>
  <si>
    <t>Thông báo tạm ngưng hoạt động từ 07/2013 - 12/2014</t>
  </si>
  <si>
    <t>Nhaø maùy  baùnh phoàng 
toâm Sa Giang (2007)</t>
  </si>
  <si>
    <r>
      <t xml:space="preserve">Cty TNHH MTV Sa Giang 2 </t>
    </r>
    <r>
      <rPr>
        <sz val="12"/>
        <rFont val="Times New Roman"/>
        <family val="1"/>
      </rPr>
      <t>(chỉ đăng ký dự án đầu tư)</t>
    </r>
  </si>
  <si>
    <t xml:space="preserve"> - GCNĐT số 51221000041 ngày   5/12/2008 do BQLKKT cấp;
 - GCN ĐKKD số 1400675263 ngày 20/10/2008 do Sở KHĐT Đồng Tháp cấp;</t>
  </si>
  <si>
    <t>CBTS vaø thöïc phaåm ñoùng hoäp</t>
  </si>
  <si>
    <r>
      <t xml:space="preserve">Cty CP TS Tröôøng Giang </t>
    </r>
    <r>
      <rPr>
        <sz val="12"/>
        <rFont val="Times New Roman"/>
        <family val="1"/>
      </rPr>
      <t>(chỉ đăng ký dự án đầu tư)</t>
    </r>
  </si>
  <si>
    <t xml:space="preserve"> - GCNĐT số 51221000014 ngày 12/7/2007 (thay đổi lần 01 ngày 24/7/2007) do BQLKKT cấp;
 - GCN ĐKKD thay đổi lần 01 số 5103000052 ngày 15/11/2006 do Sở KHĐT Đồng Tháp cấp;</t>
  </si>
  <si>
    <t>CB TĂTS</t>
  </si>
  <si>
    <r>
      <t xml:space="preserve">Cty CP TATS VINA </t>
    </r>
    <r>
      <rPr>
        <sz val="12"/>
        <rFont val="Times New Roman"/>
        <family val="1"/>
      </rPr>
      <t>(gắn với thành lập doanh nghiệp)</t>
    </r>
  </si>
  <si>
    <t xml:space="preserve"> - GCNĐT số 512 031000012 ngày 02/7/2007 (điều chỉnh lần 02 ngày 28/9/2010) do BQLKKT cấp;</t>
  </si>
  <si>
    <t>Nhà máy bao bì PP</t>
  </si>
  <si>
    <t>Cty TNHH bao bì AG</t>
  </si>
  <si>
    <t xml:space="preserve"> - GCNĐT số 51221000048 ngày 29/7/2010 do BQLKKT cấp;
 - GCN ĐKKD thay đổi lần 01 số 1601331424 ngày 21/6/2010 do Sở KHĐT An Giang cấp;</t>
  </si>
  <si>
    <t>NM trích ly dầu cám</t>
  </si>
  <si>
    <r>
      <t xml:space="preserve">Chi nhánh Cty TNHH Wilmar Agro Việt Nam </t>
    </r>
    <r>
      <rPr>
        <sz val="12"/>
        <rFont val="Times New Roman"/>
        <family val="1"/>
      </rPr>
      <t>(đăng ký thành lập Chi nhánh)</t>
    </r>
  </si>
  <si>
    <t xml:space="preserve"> - GCNĐT số 51222000051 ngày 
24/11/2011 do BQLKKT cấp;
 - GCN ĐKKD thay đổi lần 05 ngày 21/9/2011 do BQL các KCX và KCN Cần Thơ cấp;</t>
  </si>
  <si>
    <t>TQToan</t>
  </si>
  <si>
    <t xml:space="preserve"> - GCNĐT số 512 031000020 ngày 30/8/2007 (điều chỉnh lần  06 ngày 06/3/2013) do BQLKKT cấp;</t>
  </si>
  <si>
    <t>Nhà máy SX Bê tông</t>
  </si>
  <si>
    <r>
      <t xml:space="preserve">Cty TNHH MTV XL &amp; VLXD ĐT </t>
    </r>
    <r>
      <rPr>
        <sz val="12"/>
        <rFont val="Times New Roman"/>
        <family val="1"/>
      </rPr>
      <t>(chỉ đăng  ký dự án đầu tư)</t>
    </r>
  </si>
  <si>
    <t xml:space="preserve"> - GCNĐT số 51221000034 ngày 13/3/2008 do BQLKKT cấp;
 - GCN ĐKKD số 5106000003 ngày 25/8/2006 do Sở KHĐT Đồng Tháp cấp;</t>
  </si>
  <si>
    <r>
      <t xml:space="preserve">Cty CP Tô Châu </t>
    </r>
    <r>
      <rPr>
        <sz val="12"/>
        <rFont val="Times New Roman"/>
        <family val="1"/>
      </rPr>
      <t>(chỉ đăng ký dự án đầu tư)</t>
    </r>
  </si>
  <si>
    <t xml:space="preserve"> - GCNĐT số 51221000035 
ngày 13/3/2008 do BQLKKT cấp;
 - GCN ĐKKD thay đổi lần 08 số 1400521150 ngày 20/4/2009 do Sở KHĐT Đồng Tháp cấp;</t>
  </si>
  <si>
    <t>Xưởng cơ điện</t>
  </si>
  <si>
    <r>
      <t xml:space="preserve">Cty CP  Vĩnh Hoàn </t>
    </r>
    <r>
      <rPr>
        <sz val="12"/>
        <rFont val="Times New Roman"/>
        <family val="1"/>
      </rPr>
      <t>(chỉ đăng ký dự án đầu tư)</t>
    </r>
  </si>
  <si>
    <t xml:space="preserve"> - GCNĐT số 51221000036
 ngày 21/3/2008 do BQLKKT cấp;
 - GCN ĐKKD số 5103000069 ngày 17/4/2007 do Sở KHĐT Đồng Tháp cấp;</t>
  </si>
  <si>
    <t xml:space="preserve">Nhà máy sản xuất giày </t>
  </si>
  <si>
    <t xml:space="preserve">Cty TNHH Liên doanh Nghị Phong </t>
  </si>
  <si>
    <t>GCNĐT số 512022000055 cấp ngày
 16/1/2014 tại BQL KKT Đồng Tháp (gồm nội dung ĐKKD và Đầu tư)</t>
  </si>
  <si>
    <t>Döï aùn CBTA thuûy saûn (chi nhaùnh Soâng Haäu)</t>
  </si>
  <si>
    <r>
      <t xml:space="preserve">Cty CP TS Việt Thắng  </t>
    </r>
    <r>
      <rPr>
        <sz val="12"/>
        <rFont val="Times New Roman"/>
        <family val="1"/>
      </rPr>
      <t>(dự án do UBND Tỉnh cấp)</t>
    </r>
  </si>
  <si>
    <t>SongHau</t>
  </si>
  <si>
    <t xml:space="preserve"> - GCN ƯĐĐT số 09/ƯĐĐT ngày 11/7/2005 do UBND  cấp;
 - GCN ĐKKD số 5113000230 do Sở KHĐT Đồng Tháp cấp;</t>
  </si>
  <si>
    <t xml:space="preserve">Nhà máy CB thủy sản </t>
  </si>
  <si>
    <r>
      <t xml:space="preserve">Cty CP TS Bình Minh </t>
    </r>
    <r>
      <rPr>
        <sz val="12"/>
        <rFont val="Times New Roman"/>
        <family val="1"/>
      </rPr>
      <t>(chỉ đăng ký dự án đầu tư)</t>
    </r>
  </si>
  <si>
    <t xml:space="preserve"> - GCNĐT số 51221000007 ngày 17/5/2007 do BQLKKT cấp;
 - GCN ĐKKD số 5103000068 ngày 16/4/2007 do Sở KHĐT Đồng Tháp cấp;</t>
  </si>
  <si>
    <t>Dự án CBTĂTS</t>
  </si>
  <si>
    <r>
      <t xml:space="preserve">Cty CP thủy sản Ngư Long </t>
    </r>
    <r>
      <rPr>
        <sz val="12"/>
        <rFont val="Times New Roman"/>
        <family val="1"/>
      </rPr>
      <t>(dự án do UBND Tỉnh cấp)</t>
    </r>
  </si>
  <si>
    <t xml:space="preserve"> - GCNĐT số 51121000018 ngày 21/11/2007 do UBND Tỉnh ĐT cấp;
 - GCN ĐKKD số 5103000072 ngày 28/5/2007 do Sở KHĐT Đồng Tháp cấp;</t>
  </si>
  <si>
    <t>Dự án CB Nấm rơm</t>
  </si>
  <si>
    <r>
      <t xml:space="preserve">Cty CP Việt Mỹ </t>
    </r>
    <r>
      <rPr>
        <sz val="12"/>
        <rFont val="Times New Roman"/>
        <family val="1"/>
      </rPr>
      <t>(dự án do UBND Tỉnh Đồng Tháp cấp)</t>
    </r>
  </si>
  <si>
    <t xml:space="preserve"> - GCNĐT số 51121000025 ngày 
18/01/2008 do UBND Tỉnh cấp;
 - GCN ĐKKD số 5103000083 ngày 15/11/2007 do Sở KHĐT Đồng Tháp cấp;</t>
  </si>
  <si>
    <t>Nhà máy chế biến thức ăn thủy sản Cỏ May Lai Vung</t>
  </si>
  <si>
    <r>
      <t xml:space="preserve">Cty TNHH Cỏ May Lai Vung </t>
    </r>
    <r>
      <rPr>
        <sz val="12"/>
        <rFont val="Times New Roman"/>
        <family val="1"/>
      </rPr>
      <t>(dự án gắn với thành lập doanh nghiệp)</t>
    </r>
  </si>
  <si>
    <t xml:space="preserve"> - GCNĐT số 512021000052 ngày 
08/12/2011 do BQLKKT cấp;</t>
  </si>
  <si>
    <t>Sum of Von-VND</t>
  </si>
  <si>
    <t>Count of Stt</t>
  </si>
  <si>
    <t>2016-22</t>
  </si>
  <si>
    <t>Cụm nhà máy sấy, xay xát, lau bóng gạo và hệ thống kho chứa</t>
  </si>
  <si>
    <t>Công ty TNHH ADC</t>
  </si>
  <si>
    <t>0738140773</t>
  </si>
  <si>
    <t>ấp 2, xã Tân Thành B, huyện Tân Hồng</t>
  </si>
  <si>
    <t>Sấy lúa 600 tấn/ngày;  Xay xát lúa 500 tấn/ngày;  Lau bóng gạo 300 tấn/ngày;  Sản xuất củi trấu 10 tấn/ngày;  Sản xuất phân bón hữu cơ 25.000 tấn/năm.</t>
  </si>
  <si>
    <t>Triển khai thực hiện tháng 6 năm 2016. Dự kiến hoạt động tháng 12 năm 2020</t>
  </si>
  <si>
    <t>Ông VÕ THANH TÙNG</t>
  </si>
  <si>
    <t>Đia điểm (huyện, KCN)</t>
  </si>
  <si>
    <t>vongop-D</t>
  </si>
  <si>
    <t>vongop-F</t>
  </si>
  <si>
    <t>Vốn góp FDI (mil. USD)</t>
  </si>
  <si>
    <t>Vốn FDI (triệu USD)</t>
  </si>
  <si>
    <t>Year</t>
  </si>
  <si>
    <t>2016-23</t>
  </si>
  <si>
    <t>Doanh nghiệp tư nhân Shin Oanh</t>
  </si>
  <si>
    <t>Nhà máy sản xuất than trắng</t>
  </si>
  <si>
    <t>tổ 21, ấp Thống Nhất, xã Bình Phú, huyện Tân Hồng</t>
  </si>
  <si>
    <t>Xây dựng 60 lò đốt với tổng công suất 96 tấn than trắng/năm (tiêu thụ 960 tấn gỗ bạch đàn/năm)</t>
  </si>
  <si>
    <t>Dự kiến hoàn thành Dự án và đi vào hoạt động từ tháng 7/2017</t>
  </si>
  <si>
    <t>Bà Võ Hoàng Oanh. 0937.336.376</t>
  </si>
  <si>
    <t>Hợp tác xã Giống nông nghiệp Định An</t>
  </si>
  <si>
    <t>Xây dựng trụ sở, sân phơi, nhà kho kết hợp nghiên cứu sản xuất giống chất lượng cao của Hợp tác xã Giống nông nghiệp Định An</t>
  </si>
  <si>
    <t>ấp Vĩnh Phú, xã Bình Thành, huyện Lấp Vò, tỉnh Đồng Tháp</t>
  </si>
  <si>
    <t>sản xuất 125 tấn lúa giống/năm</t>
  </si>
  <si>
    <t xml:space="preserve"> Hoàn chỉnh thủ tục đầu tư trong tháng 7/2016;  Hoàn thành Dự án và đưa vào hoạt động từ tháng 7/2017</t>
  </si>
  <si>
    <t>Nguyễn Anh Dũng 0984 723 450</t>
  </si>
  <si>
    <t>2016-24</t>
  </si>
  <si>
    <t>Công ty TNHH Phát Tài</t>
  </si>
  <si>
    <t>Nhà máy chế biến gạo xuất khẩu - Phát Tài 1</t>
  </si>
  <si>
    <t>2016-25</t>
  </si>
  <si>
    <t>ấp Bình Hiệp B, xã Bình Thạnh Trung, huyện Lấp Vò, tỉnh Đồng Tháp.</t>
  </si>
  <si>
    <t>Tháng 01/2018 đi vào hoạt động</t>
  </si>
  <si>
    <t xml:space="preserve"> Thời gian xây dựng: Quý IV năm 2015 đến Quý I năm 2016; Thời gian vận hành sản xuất, kinh doanh, dịch vụ: Quý I năm 2016</t>
  </si>
  <si>
    <t>Công suất xay xát 40 tấn/giờ : 800 tấn/ngày; Công suất lau bóng 20 tấn/giờ: 400 tấn/ngày; Công suất lò sấy lúa: 480 tấn/ngày</t>
  </si>
  <si>
    <t>Ông LÊ PHÁT LONG               067 3845 203</t>
  </si>
  <si>
    <t>2016-26</t>
  </si>
  <si>
    <t>Nhà máy chế biến gạo xuất khẩu - Phát Tài 2</t>
  </si>
  <si>
    <t>Công suất xay xát 40 tấn/giờ : 800 tấn/ngày; Công suất lau bóng 20 tấn/giờ: 400 tấn/ngày; Công suất lò sấy lúa: 570 tấn/ngày</t>
  </si>
  <si>
    <t xml:space="preserve"> Thời gian xây dựng: Quý IV năm 2015 đến Quý I năm 2016; Thời gian vận hành sản xuất, kinh doanh, dịch vụ: Quý I năm 2017</t>
  </si>
  <si>
    <t>Ông LÊ PHÁT LONG               067 3845 204</t>
  </si>
  <si>
    <t>2016-27</t>
  </si>
  <si>
    <t>Công ty TNHH Thủy sản Phát Tiến</t>
  </si>
  <si>
    <t>Nhà máy chế biến nông sản Phát Tiến 2</t>
  </si>
  <si>
    <t>CBNS</t>
  </si>
  <si>
    <t>Lô C, CCN Mỹ Hiệp, huyện Cao Lãnh</t>
  </si>
  <si>
    <t>ép dứa 48 tấn nguyên liệu/ngày; dứa cắt khoanh 48 tấn; nấm rơm 24 tấn; ép xoài 48 tấn</t>
  </si>
  <si>
    <t>Trần Văn Hài
0913 967 323</t>
  </si>
  <si>
    <t xml:space="preserve">Công ty TNHH MTV TMDV Đóng tàu Bảy Luân </t>
  </si>
  <si>
    <t>Xưởng sửa chữa đóng tàu Bảy Luân</t>
  </si>
  <si>
    <t>đường Doi Lửa, ấp Tây, xã Tân Thạnh, huyện Thanh Bình</t>
  </si>
  <si>
    <t>đóng mới và sửa chữa tàu từ 500-900 tấn (đóng mới 20 chiếc/năm; sửa chữa 35 chiếc/năm)</t>
  </si>
  <si>
    <t>Tháng 12 năm 2016 hoàn thành đi vào hoạt động</t>
  </si>
  <si>
    <t>Ồng Lê Trọng Nghĩa</t>
  </si>
  <si>
    <t>2016-29</t>
  </si>
  <si>
    <t>Công ty TNHH MTV Cỏ May Essential</t>
  </si>
  <si>
    <t xml:space="preserve">Xây dựng mô hình trang trại xanh, canh tác và chế biến các sản phẩm nông nghiệp ứng dụng công nghệ cao </t>
  </si>
  <si>
    <t>Khu đất nông trường dừa, xã Tân Phú, huyện Châu Thành, tỉnh Đồng Tháp</t>
  </si>
  <si>
    <t>Chiết xuất 2.200 lít tinh dầu/năm,  sản xuất nấm, rau nông sản 175 tấn/năm, nhà nghỉ  1.500 khách/năm</t>
  </si>
  <si>
    <t>PHẠM MINH THIỆN             0913 995 572</t>
  </si>
  <si>
    <t>CÔNG TY CỔ PHẦN THỦY SẢN TRƯỜNG GIANG</t>
  </si>
  <si>
    <t>ĐẦU TƯ MỞ RỘNG NHÀ MÁY CHẾ BIẾN THỦY SẢN TRƯỜNG GIANG 2</t>
  </si>
  <si>
    <t>KCN-01</t>
  </si>
  <si>
    <t>Một phần diện tích Lô IV-8, Khu A1, KCN Sa Đéc</t>
  </si>
  <si>
    <t>4.900 tấn thành phẩm/năm</t>
  </si>
  <si>
    <t xml:space="preserve">dự kiến khởi công: Tháng 04/2016
hoạt động chính thức: Tháng 11 năm 2016 . 
</t>
  </si>
  <si>
    <t>KCN-02</t>
  </si>
  <si>
    <t>CÔNG TY TNHH MỘT THÀNH VIÊN THỦY SẢN MỸ SA</t>
  </si>
  <si>
    <t>CHẾ BIẾN CÁC SẢN PHẨM TỪ THỦY SẢN, HEO, BÒ, GÀ</t>
  </si>
  <si>
    <t>Lô II-1, Khu A1, KCN Sa Đéc</t>
  </si>
  <si>
    <t>20 tấn thành
 phẩm/ngày</t>
  </si>
  <si>
    <t>- Sửa chữa và nâng cấp nhà máy: từ tháng 05/2016 đến 12/2016
- Đưa nhà máy đi vào hoạt động chính thức: tháng 01/2017</t>
  </si>
  <si>
    <t>Công ty Cổ phần ván ép sinh thái Minh Quyền</t>
  </si>
  <si>
    <t xml:space="preserve">Nhà máy ván rơm sinh thái Minh Quyền – Đồng Tháp </t>
  </si>
  <si>
    <t>1134/QD-UBND.HC</t>
  </si>
  <si>
    <t>2016-30</t>
  </si>
  <si>
    <t>tổ 2, ấp Thống Nhất I, xã Tân Công Chí, huyện Tân Hồng , tỉnh Đồng Tháp.</t>
  </si>
  <si>
    <t>sản xuất 1,5 triệu m2 ván rơm/năm</t>
  </si>
  <si>
    <t>Dự kiến tiến độ chuẩn bị đầu tư, giải phóng mặt bằng từ tháng 9 năm 2016.
 - Dự kiến thời gian xây dựng từ tháng 9 năm 2016 đến tháng 5 năm 2017.
 - Thời gian vận hành sản xuất, kinh doanh từ tháng 6 năm 2017</t>
  </si>
  <si>
    <t xml:space="preserve">NGUYỄN MINH QUYỀN, Điện thoại: 0903 632387       Email: minhquyen2206@yahoo.com </t>
  </si>
  <si>
    <t>Công ty TNHH Vận tải và Xây dựng Minh Dũng</t>
  </si>
  <si>
    <t>2016-32</t>
  </si>
  <si>
    <t>Công ty Cổ phần Vạn Ý</t>
  </si>
  <si>
    <t>Khu nuôi trồng thủy sản Như Ý</t>
  </si>
  <si>
    <t>2.350 tấn cá/năm</t>
  </si>
  <si>
    <t>Hoạt động từ quý III năm 2016</t>
  </si>
  <si>
    <t>Nguyễn Thị Ý</t>
  </si>
  <si>
    <t>2016-33</t>
  </si>
  <si>
    <t>Khu nuôi trồng thủy sản Tam Nông</t>
  </si>
  <si>
    <t>khóm 3 và khóm 4, thị trấn Tràm Chim; dọc Nam kênh An Bình,  tuyến dân cư An Hoà, ấp 4, xã An Hoà; ấp A, xã Phú Cường, huyện TN</t>
  </si>
  <si>
    <t>12.465 tấn cá/năm</t>
  </si>
  <si>
    <t>81.586,96m2
(52.170,96; 29.416)</t>
  </si>
  <si>
    <t>Theo hợp đồng thuê đất đã ký</t>
  </si>
  <si>
    <t>Trần Văn Hùng</t>
  </si>
  <si>
    <t>2016-34</t>
  </si>
  <si>
    <t>Nuôi trồng thuỷ sản Ao Lục Bình</t>
  </si>
  <si>
    <t>ấp Thống Nhất 1, xã Tân Công Chí, huyện Tân Hồng, tỉnh ĐT</t>
  </si>
  <si>
    <t>1.850 tấn cá/năm</t>
  </si>
  <si>
    <t>Hoạt động từ quý III năm 2017</t>
  </si>
  <si>
    <t>1156/QĐ-UBND.HC</t>
  </si>
  <si>
    <t>1209/QĐ-UBND.HC</t>
  </si>
  <si>
    <t>1210/QĐ-UBND.HC</t>
  </si>
  <si>
    <t>1283/QĐ-UBND.HC</t>
  </si>
  <si>
    <t>1446640156</t>
  </si>
  <si>
    <t>3164470610</t>
  </si>
  <si>
    <t>2618048167</t>
  </si>
  <si>
    <t>3321222482</t>
  </si>
  <si>
    <t>5567640867</t>
  </si>
  <si>
    <t>559/QĐ-UBND.HC</t>
  </si>
  <si>
    <t>576/QĐ-UBND.HC</t>
  </si>
  <si>
    <t>575/QĐ-UBND.HC</t>
  </si>
  <si>
    <t>111/QĐ-UBND.HC</t>
  </si>
  <si>
    <t>644/QĐ-UBND.HC</t>
  </si>
  <si>
    <t>798/QĐ-UBND.HC</t>
  </si>
  <si>
    <t>1110/QĐ-UBND.HC</t>
  </si>
  <si>
    <t>Nhà máy sản xuất bao bì nông sản EPS</t>
  </si>
  <si>
    <t>2016-35</t>
  </si>
  <si>
    <t>Cụm công nghiệp Mỹ Hiệp, xã Mỹ Hiệp, huyện Cao Lãnh</t>
  </si>
  <si>
    <t xml:space="preserve">GĐ1: diện tích sử dụng 9.000m2, công suất 220-240 sản phẩm/giờ; GĐ2: diện tích sử dụng 11.000m2, công suất 400-420 sản phẩm/giờ; </t>
  </si>
  <si>
    <t>Hoàn chỉnh các thủ tục đầu tư, xây dựng trong quý I/2017; Triển khai xây dựng công trình từ quý I/2017 đến quý II/2018; Dự kiến hoàn thành dự án, đi vào hoạt động trong quý II/2018.</t>
  </si>
  <si>
    <t>2016-36</t>
  </si>
  <si>
    <t>Công ty TNHH MTV Cơ khí nông nghiệp Phan Tấn</t>
  </si>
  <si>
    <t>SẢN XUẤT RƠM CUỘN, RƠM ÉP</t>
  </si>
  <si>
    <t>tổ 12, ấp 4, xã Mỹ Đông, huyện Tháp Mười, tỉnh Đồng Tháp</t>
  </si>
  <si>
    <t>4.500 tấn rơm thành phẩm/năm</t>
  </si>
  <si>
    <t>Triển khai xây dựng từ tháng 12/2016 đến tháng 4/2017; Đi vào hoạt động trong tháng 5/2017.</t>
  </si>
  <si>
    <t>PHAN TẤN BỆN</t>
  </si>
  <si>
    <t>Ngân hàng Nông nghiệp và Phát triển nông thôn Việt Nam – chi nhánh huyện Thanh Bình</t>
  </si>
  <si>
    <t>PHÒNG GIAO DỊCH SỐ 1</t>
  </si>
  <si>
    <t>2016-37</t>
  </si>
  <si>
    <t>xã Tân Bình, huyện Thanh Bình, tỉnh Đồng Tháp.</t>
  </si>
  <si>
    <t>BÙI HỮU LUÂN</t>
  </si>
  <si>
    <t>2016-38</t>
  </si>
  <si>
    <t>Công ty TNHH Trạm dừng nghỉ Nguyễn Bình</t>
  </si>
  <si>
    <t>Trạm dừng, nghỉ huyện Lấp Vò</t>
  </si>
  <si>
    <t>1298/QĐ-UBND.HC</t>
  </si>
  <si>
    <t>Ấp An Phú, xã Mỹ An Hưng B, huyện Lấp Vò, tỉnh Đồng Tháp</t>
  </si>
  <si>
    <t>Phục vụ 20.000 khách/năm; cửa hàng xăng dầu cấp 1 với 6 trụ bơm, dung tích 168 m3</t>
  </si>
  <si>
    <t>khởi công xây dựng trong tháng 01/2017; dự kiến hoàn thành tháng 01/2018</t>
  </si>
  <si>
    <t xml:space="preserve">NGUYỄN THANH BÌNH;0169.7171.012                          </t>
  </si>
  <si>
    <t>2016-39</t>
  </si>
  <si>
    <t>Trung tâm heo giống công nghệ cao</t>
  </si>
  <si>
    <t>TMDV</t>
  </si>
  <si>
    <t>1700537056</t>
  </si>
  <si>
    <t>ấp 4, xã Mỹ Long, huyện Cao Lãnh</t>
  </si>
  <si>
    <t>Hoàn tháng tháng 7 năm 2018</t>
  </si>
  <si>
    <t>5000 con heo nái ông bà / 125.000 heo thương phẩm/năm</t>
  </si>
  <si>
    <t>2016-40</t>
  </si>
  <si>
    <t>Công ty TNHH MTV San lấp Đồng Tháp 689</t>
  </si>
  <si>
    <t xml:space="preserve">Nhà máy sản xuất vật liệu không nung Đồng Tháp 689 tại huyện Hồng Ngự </t>
  </si>
  <si>
    <t>0086248714</t>
  </si>
  <si>
    <t xml:space="preserve">Hoàn chỉnh thủ tục đầu tư trong quý IV/2016.
Dự kiến hoàn thành dự án và đi vào hoạt động từ quý I/2018.
</t>
  </si>
  <si>
    <t>Lê Phước Sĩ</t>
  </si>
  <si>
    <t>2016-41</t>
  </si>
  <si>
    <t>Công ty Cổ phần Đầu tư phát triển nhà và Khu công nghiệp Đồng Tháp</t>
  </si>
  <si>
    <t>Khai thác cát san lấp trên sông Tiền</t>
  </si>
  <si>
    <t>Xã Tịnh Thới, thành phố Cao Lãnh và xã Tân Mỹ, Tân Khánh Trung, huyện Lấp Vò, Đồng Tháp</t>
  </si>
  <si>
    <t>150000m3/năm</t>
  </si>
  <si>
    <t>49.72ha</t>
  </si>
  <si>
    <t>11/2016-12/2016: Cung cấp thiết bị, kỹ thuật; Từ tháng 01/2017 trở đi: khai thác</t>
  </si>
  <si>
    <t>Nguyễn Tấn Ngân</t>
  </si>
  <si>
    <t>2016-42</t>
  </si>
  <si>
    <t xml:space="preserve">Bà ANNA ALEKSEEVNA POTANINA </t>
  </si>
  <si>
    <t>Xây dựng nhà máy sản xuất và chế biến nông sản</t>
  </si>
  <si>
    <t>1061486535</t>
  </si>
  <si>
    <t>Lô B5, cụm công nghiệp Mỹ Hiệp, xã Mỹ Hiệp, huyện Cao Lãnh</t>
  </si>
  <si>
    <t>20 tấn trái cây, rau quả tươi/ngày</t>
  </si>
  <si>
    <t xml:space="preserve">ANNA ALEKSEEVNA POTANINA </t>
  </si>
  <si>
    <r>
      <rPr>
        <b/>
        <sz val="11"/>
        <rFont val="Times New Roman"/>
        <family val="1"/>
      </rPr>
      <t xml:space="preserve"> Giai đoạn 1</t>
    </r>
    <r>
      <rPr>
        <sz val="11"/>
        <rFont val="Times New Roman"/>
        <family val="1"/>
      </rPr>
      <t xml:space="preserve"> (từ tháng 9 năm 2016 đến tháng 12 năm 2017); </t>
    </r>
    <r>
      <rPr>
        <b/>
        <sz val="11"/>
        <rFont val="Times New Roman"/>
        <family val="1"/>
      </rPr>
      <t>Giai đoạn 2</t>
    </r>
    <r>
      <rPr>
        <sz val="11"/>
        <rFont val="Times New Roman"/>
        <family val="1"/>
      </rPr>
      <t xml:space="preserve"> (từ tháng 01 năm 2018 đến tháng 12 năm 2018)</t>
    </r>
  </si>
  <si>
    <t>1421/QĐ-UBND.HC</t>
  </si>
  <si>
    <t>1387/QĐ-UBND.HC</t>
  </si>
  <si>
    <t>1365/QĐ-UBND.HC</t>
  </si>
  <si>
    <t>1332/QĐ-UBND.HC</t>
  </si>
  <si>
    <t>1314/QĐ-UBND.HC</t>
  </si>
  <si>
    <t>SXNL</t>
  </si>
  <si>
    <t>COKHI</t>
  </si>
  <si>
    <t>CHNUOI</t>
  </si>
  <si>
    <t>ấp Phú Thọ B, xã Phú Thọ; và ấp Bình Hiệp, xã Phú Hiệp, huyện Tam Nông</t>
  </si>
  <si>
    <t>Công ty Cổ phần Xây lắp và Vật liệu xây dựng Đồng Tháp</t>
  </si>
  <si>
    <t>2016-43</t>
  </si>
  <si>
    <t>Xã Bình Thạnh, huyện Cao Lãnh, Đồng Tháp</t>
  </si>
  <si>
    <t>41.62ha</t>
  </si>
  <si>
    <t>Ông Nguyễn Hữu Phước</t>
  </si>
  <si>
    <t>2016-44</t>
  </si>
  <si>
    <t>Cổ phần Đầu tư và Phát triển Đa Quốc Gia I.D.I</t>
  </si>
  <si>
    <t>Điện năng lượng mặt trời trên mái nhà</t>
  </si>
  <si>
    <t>CCN Vàm Cống, xã Bình Thành, huyện Lấp Vò</t>
  </si>
  <si>
    <t>1069.KW</t>
  </si>
  <si>
    <t xml:space="preserve">- Dự kiến nhập khẩu máy móc thiết bị trong tháng 12 năm 2016
- Dự kiến lắp đặt hoàn thành, đưa vào sử dụng trong tháng 4 năm 2017
</t>
  </si>
  <si>
    <t>LÊ VĂN CHUNG 067.3680838 - 3680434</t>
  </si>
  <si>
    <t>2016-45</t>
  </si>
  <si>
    <t>Công ty Cổ phần Nông nghiệp Phương Trà</t>
  </si>
  <si>
    <t>Trang trại sản xuất nấm rơm sạch và trồng cây sả sạch huyện Cao Lãnh</t>
  </si>
  <si>
    <t>Ấp 3, xã Phương Trà, huyện Cao Lãnh, tỉnh Đồng Tháp</t>
  </si>
  <si>
    <t>GĐ1: thu hoạch 86,4 tấn nấm rơm tươi/năm; 432 tấn phân rơm/năm, 210 tấn sả tươi/năm. GĐ2: thu hoạch 279 tấn nấm rơm tươi/năm; 1395 tấn phân rơm/năm; 177,072 tấn sả tươi/năm.</t>
  </si>
  <si>
    <t>GĐ1: Hoàn chỉnh các thủ tục đầu tư trong tháng 12/2016; Từ tháng 1/2017 đến 11/2017: đầu tư xây dựng nhà trồng nấm rơm, đường nội bộ và hoàn thành GĐ1; GĐ2: Từ tháng 12/2017 đến tháng 12/2018: xây dựng nhà trồng nấm rơm, đường nội. Hoàn thành DA và đi vào hoạt động trong tháng 12/2018.</t>
  </si>
  <si>
    <t>LÊ CAO CƯỜNG; 0913.060.604.</t>
  </si>
  <si>
    <t>2016-46</t>
  </si>
  <si>
    <t>Trung tâm Dịch vụ thị trấn Mỹ An</t>
  </si>
  <si>
    <t>Công ty TNHH Trung tâm Tháp Mười</t>
  </si>
  <si>
    <t>275/QĐ-UBND.HC</t>
  </si>
  <si>
    <t>thị trấn Mỹ An, huyện Tháp Mười</t>
  </si>
  <si>
    <t>Khách sạn: 16 phòng</t>
  </si>
  <si>
    <t>Dự kiến tháng 3 năm 2017 hoàn thành đưa vào kinh doanh</t>
  </si>
  <si>
    <t>2016-47</t>
  </si>
  <si>
    <t>Công ty Cổ phần May Hữu Nghị</t>
  </si>
  <si>
    <t>Đầu tư mở rộng sản xuất tại Xí nghiệp May 6 - Sa Đéc</t>
  </si>
  <si>
    <t>số 17, đường Nguyễn Sinh Sắc, ấp Phú Long, xã Tân Phú Đông, thành phố Sa Đéc</t>
  </si>
  <si>
    <t>5,6 triệu sp/năm</t>
  </si>
  <si>
    <t>Dự án hoàn thành và đi vào hoạt động trong tháng 01/2018</t>
  </si>
  <si>
    <t>Đến 2053</t>
  </si>
  <si>
    <t>HÀ VĂN DUYỆT sdt: 083 8554176</t>
  </si>
  <si>
    <t>2016-48</t>
  </si>
  <si>
    <t>Công ty TNHH Đầu tư Sản xuất Dịch vụ Đồng Tháp</t>
  </si>
  <si>
    <t>Sản xuất gạch bằng đất nung và gạch không nung - Đầu tư xây dựng và kinh doanh hạ tầng cụm công nghiệp</t>
  </si>
  <si>
    <t>CCN Tân Dương, Đường ĐT 852, ấp Tân Lộc A, xã Tân Dương, huyện Lai Vung, tỉnh Đồng Tháp</t>
  </si>
  <si>
    <t>Chuẩn bị đầu tư: từ quý IV/2016 đến quý I/2017. Giai đoan 1: từ quý I/2017-2020 Đầu tư xây dựng kết cấu hạ tầng CCN; Lắp đặt dây chuyền sản xuất gạch bằng đất sét nung; GĐ2: Từ 2020 đến kết thúc dự án: Lắp đặt dây chuyền sản xuất gạch không nung</t>
  </si>
  <si>
    <t>Theo Quyết định giao đất, cho thuê đất</t>
  </si>
  <si>
    <t>Giai đoạn 1: (2017-2020: Sản xuất gạch bằng đất sét nung, công suất thiết kế: 96 triệu viên/năm. Đầu tư xây dựng và kinh doanh kếtcấu hạ tầng CNN Tân Dương. Giai đoạn 2: Sau năm 2020 Sản xuất gạch không nung, công suất thiết kế 96 triệu viên/năm.</t>
  </si>
  <si>
    <t>ĐOÀN VĂN THÀNH-0906.116.186</t>
  </si>
  <si>
    <t>KCN</t>
  </si>
  <si>
    <t>5404214502</t>
  </si>
  <si>
    <t>1021503554</t>
  </si>
  <si>
    <t>2586026763</t>
  </si>
  <si>
    <t>7437213224</t>
  </si>
  <si>
    <t>4313336233</t>
  </si>
  <si>
    <t>22.89ha</t>
  </si>
  <si>
    <t>Hoàn thành thủ tục đầu tư trong quý II năm 2016; Hoàn thành dự án và đưa vào hoạt động từ quý I năm 2017.</t>
  </si>
  <si>
    <t>Đến 2062</t>
  </si>
  <si>
    <t>Tháng 6-11/2016: Lập, trình duyệt DA đầu tư khai thác cát và đánh giá tác động môi trường DA, xin cấp mỏ; Từ tháng 11/2016-12/2016: Cung cấp thiết bị, kỹ thuật; Từ tháng 01/2017 trở đi: Sản xuất đạt 100% công suất.</t>
  </si>
  <si>
    <t>Bạch Thị Bích Thủy; 0673-918-678</t>
  </si>
  <si>
    <t>ANNA ALEKSEEVNA POTANINA /Ms</t>
  </si>
  <si>
    <t>1519/QĐ-UBND.HC</t>
  </si>
  <si>
    <t>NLUONG</t>
  </si>
  <si>
    <t>DMDG</t>
  </si>
  <si>
    <t xml:space="preserve">Ông NGUYỄN THANH BÌNH; 0169.7171.012                          </t>
  </si>
  <si>
    <t>Australia</t>
  </si>
  <si>
    <t>Russia</t>
  </si>
  <si>
    <t>SKHDT</t>
  </si>
  <si>
    <t>Trong KCN</t>
  </si>
  <si>
    <t>Y</t>
  </si>
  <si>
    <t>N</t>
  </si>
  <si>
    <t>2016-49</t>
  </si>
  <si>
    <t>Nhà ở xã hội thị trấn Mỹ An</t>
  </si>
  <si>
    <t>PTNHA</t>
  </si>
  <si>
    <t>921/QĐ-UBND.HC</t>
  </si>
  <si>
    <t>108 căn/3 blocls</t>
  </si>
  <si>
    <t>Tháng 02/2018 hoàn thành đi vào hoạt động</t>
  </si>
  <si>
    <t>Ông Lê Ngọc Hạng
0673,859144</t>
  </si>
  <si>
    <t>2016-28</t>
  </si>
  <si>
    <t>CHONT</t>
  </si>
  <si>
    <t>Row Labels</t>
  </si>
  <si>
    <t xml:space="preserve">Công ty TNHH Tín Phát Cao Lãnh </t>
  </si>
  <si>
    <t xml:space="preserve">Nhà máy sản xuất gạch không nung công nghệ ép rung thủy lực </t>
  </si>
  <si>
    <t>02/QĐ-UBND.HC; 03/01/2017</t>
  </si>
  <si>
    <t>ấp Mỹ Đông 4, xã Mỹ Thọ, huyện Cao Lãnh</t>
  </si>
  <si>
    <t>19,2 triệu viên/năm.</t>
  </si>
  <si>
    <t xml:space="preserve"> Quý II năm 2017: Hoàn thành các hạng mục hỗ trợ và tổ chức vận hành chạy thử; đưa vào hoạt động sản xuất kinh doanh.
</t>
  </si>
  <si>
    <t>LÊ THANH MINH sđt: 0975 111 777</t>
  </si>
  <si>
    <t>Kho lạnh bảo quản thủy sản</t>
  </si>
  <si>
    <t>6336666362 ngày 10/01/2017</t>
  </si>
  <si>
    <t>Cụm Công nghiệp Bình Thành, ấp Bình Chánh, xã Bình Thành, huyện Thanh Bình</t>
  </si>
  <si>
    <t>Dự kiến chính thức đi vào hoạt động vào quý IV năm 2017</t>
  </si>
  <si>
    <t>10.000 tấn</t>
  </si>
  <si>
    <t>Công ty TNHH Xinh Đại Dương</t>
  </si>
  <si>
    <t>Bến xe thị xã Hồng Ngự</t>
  </si>
  <si>
    <t>50/QĐ-UBND.HC ngày 13/01/2017</t>
  </si>
  <si>
    <t>3182461663 ngày 22/03/2017</t>
  </si>
  <si>
    <t>xã Bình Thạnh, thị xã Hồng Ngự</t>
  </si>
  <si>
    <t>Bến xe loại 3</t>
  </si>
  <si>
    <t>Dự kiến tháng 04/2019 đi vào hoạt động</t>
  </si>
  <si>
    <t>Trương Văn Xinh
0919 383637</t>
  </si>
  <si>
    <t>Ông Trần Văn Hùng</t>
  </si>
  <si>
    <t>50 năm</t>
  </si>
  <si>
    <t>Công ty TNHH Hoa Lan Ngọc Tú</t>
  </si>
  <si>
    <t>Sản xuất hoa lan giống và hoa lan cắt cành</t>
  </si>
  <si>
    <t>GT</t>
  </si>
  <si>
    <t>139/QĐ-UBND-HC ngày 07/02/2017</t>
  </si>
  <si>
    <t>khu đất bãi bồi 3xã Tân Thuận Đông và Tân Thuận Tây, tpCL</t>
  </si>
  <si>
    <t>1.000.000 cây giống/năm; 925.000 cành/năm</t>
  </si>
  <si>
    <t>Triển khai xây dựng quý II 2017, hoàn thành quý IV 2018</t>
  </si>
  <si>
    <t>Hồ Thị Ngọc Giao
0913618226</t>
  </si>
  <si>
    <t>Công ty TNHH MTV Chế biến lương thực Thiên Khánh Đồng Tháp</t>
  </si>
  <si>
    <t>Nhà máy xay xát, lau bóng gạo thiên khánh đồng tháp</t>
  </si>
  <si>
    <t>SXNN</t>
  </si>
  <si>
    <t>140/QĐ-UBND-HC ngày 07/02/2017</t>
  </si>
  <si>
    <t>298 quốc lộ 80, ấp Tân Thuận, xã Tân Nhuận Đông, Châu Thành</t>
  </si>
  <si>
    <t>200 - 250 tấn/ngày</t>
  </si>
  <si>
    <t>Triển khai xây dựng tháng 02/2017, hoàn thành tháng 9 năm 2017</t>
  </si>
  <si>
    <t>30 năm</t>
  </si>
  <si>
    <t>Đoàn Đức Triết
0919191369</t>
  </si>
  <si>
    <t>Công ty CP Thủy sản Thanh Bình Đồng Tháp</t>
  </si>
  <si>
    <t>224/QĐ-UBND.HC ngày 07/3/2017</t>
  </si>
  <si>
    <t>4342081677 ngày 13/3/2017</t>
  </si>
  <si>
    <t>7664856881 ngày 28/02/2017</t>
  </si>
  <si>
    <t>Lô số 1, đường số 2, CCN Thanh Bình, ấp Bình Chánh, xã Bình Thành, huyện Thanh Bình</t>
  </si>
  <si>
    <t>45.300 tấn nguyên liệu/năm</t>
  </si>
  <si>
    <t>Nhà máy chế biến thủy sản Thanh Bình Đồng Tháp (chuyển nhượng từ Cty Á Châu)</t>
  </si>
  <si>
    <t>Từ tháng 11 năm 2016 đến tháng 01 năm 2017: Cty nhận chuyển nhượng qsddt và tài sản gắn liền với đất. Từ tháng 01 năm 2017 đến tháng 3 năm 2017: mua sắm lắp đặt máy móc thiết bị</t>
  </si>
  <si>
    <t>41 năm</t>
  </si>
  <si>
    <t>Ông: Đặng Văn Viễn 0919 66 78 66</t>
  </si>
  <si>
    <t>Nhập khẩu và phân phối sản phẩm hỗ trợ dùng trong chế biến thủy sản (nước mạ băng)</t>
  </si>
  <si>
    <t>Ông Trần Huy Hiển (Công ty Pha Lê)</t>
  </si>
  <si>
    <t>số 182/6, đường ĐT848, khóm Tân An, phường An Hoà, thành phố Sa Đéc</t>
  </si>
  <si>
    <t>600 tấn/năm</t>
  </si>
  <si>
    <t>Dự án đi vào hoạt động từ quý I/2017.</t>
  </si>
  <si>
    <t>Ông Trần Huy Hiển
 0983 892 071</t>
  </si>
  <si>
    <t>Liên hiệp HTX thành phố Hồ Chí Minh</t>
  </si>
  <si>
    <t>Siêu thị Co.op mart thị xã Hồng Ngự</t>
  </si>
  <si>
    <t>237/QĐ-UBND.HC ngày 10/3/2017</t>
  </si>
  <si>
    <t>1605170067 ngày 15/3/2017</t>
  </si>
  <si>
    <t>khu nhà cao ốc, lô KII, phường An Thạnh, thị
xã Hồng Ngự</t>
  </si>
  <si>
    <t>01 tầng trệt diện tích 3.000 m2; bãi xe 1.200 m2; sân bãi, lối nhập hàng, lối đi 1.290 m2</t>
  </si>
  <si>
    <t>Triển khai thi công xây dựng quý IV/2017 đến quý II/2018; Hoàn thành đi vào hoạt động quý III/2018</t>
  </si>
  <si>
    <t>(083) 8360143</t>
  </si>
  <si>
    <t>Trường mầm non Minh Đức thị trấn Tràm Chim</t>
  </si>
  <si>
    <t>238/QĐ-UBND.HC ngày 10/3/2017</t>
  </si>
  <si>
    <t>thị trấn Tràm Chim, huyện Tam Nông</t>
  </si>
  <si>
    <t xml:space="preserve"> xây dựng 10 phòng học với quy mô 01 trệt, 01 lầu, nuôi dạy 300 trẻ</t>
  </si>
  <si>
    <t xml:space="preserve"> 0908 896 168 (bà Dương Hồng Phương)</t>
  </si>
  <si>
    <t>Hoàn chỉnh các thủ tục đầu tư trong quý II/2017; Hoàn thành dự án từ quý II/2018.</t>
  </si>
  <si>
    <t>Nhà ở cho người lao động</t>
  </si>
  <si>
    <t>252/QĐ-UBND.HC ngày 17/3/2017</t>
  </si>
  <si>
    <t>BDS</t>
  </si>
  <si>
    <t>1020 công nhân (39 căn liền kề, 4 khối nhà chung cư)</t>
  </si>
  <si>
    <t>Triển khai từ quý II năm 2017, hoàn thành quý II năm 2018</t>
  </si>
  <si>
    <t>Bà Nguyễn Ngô Vi Tâm
3891166</t>
  </si>
  <si>
    <t>Công ty TNHH MTV Xây dựng và Cấp nước Thạnh Hưng</t>
  </si>
  <si>
    <t>Dự án Trạm cấp nước Tân Thuận, xã Tân Phú, huyện Châu Thành</t>
  </si>
  <si>
    <t>CNUOC</t>
  </si>
  <si>
    <t>253/QĐ-UBND.HC ngày 17/3/2017</t>
  </si>
  <si>
    <t>ấp Tân Thuận, xã Tân Phú, huyện Châu Thành</t>
  </si>
  <si>
    <t>70m3/giờ cấp nước cho 1.800 hộ dân</t>
  </si>
  <si>
    <t>Dự án hoàn thành và đi vào hoạt động quý III năm 2017</t>
  </si>
  <si>
    <t>Trần Thị Thúy sđt 0673671436</t>
  </si>
  <si>
    <t>0460068517 ngày 26/4/2017</t>
  </si>
  <si>
    <t>Công ty Cổ phần Xuất nhập khẩu Nguyên Hậu</t>
  </si>
  <si>
    <t xml:space="preserve">Nhà máy sản xuất bánh phồng tôm Nguyên Hậu </t>
  </si>
  <si>
    <t>403/QĐ-UBND-HC ngày 25/4/2017</t>
  </si>
  <si>
    <t>Ấp Thạnh Phú, xã Tân Bình, huyện Châu Thành</t>
  </si>
  <si>
    <t>5.400 tấn thành phẩm/năm</t>
  </si>
  <si>
    <t>Dự kiến chính thức đưa vào hoạt động kinh doanh tháng 12/2017</t>
  </si>
  <si>
    <t>PHẠM VĂN HẬU sđt 0673.588879</t>
  </si>
  <si>
    <t>Công ty TNHH MTV Hải Dương Đồng Tháp</t>
  </si>
  <si>
    <t xml:space="preserve">Trạm cấp nước Cả Gáo </t>
  </si>
  <si>
    <t>397/QĐ-UBND-HC ngày 24/4/2017</t>
  </si>
  <si>
    <t>Tuyến dân cư Tân Thanh, huyện Thanh Bình</t>
  </si>
  <si>
    <t>40m3/giờ cấp nước cho 900 hộ dân</t>
  </si>
  <si>
    <t>Dự án hoàn thành và đi vào hoạt động quý IV năm 2017</t>
  </si>
  <si>
    <t>Nguyễn Thị Nương sdt 0939.367.379</t>
  </si>
  <si>
    <t>Công ty Cổ phần XNK HPH</t>
  </si>
  <si>
    <t>Nhà máy chế biến thủy sản và kho lạnh</t>
  </si>
  <si>
    <t>469/QĐ-UBND-HC ngày 12/5/2017</t>
  </si>
  <si>
    <t>QL 80, ấp Bình Phú Quới, xã Bình Thành huyện Lấp Vò</t>
  </si>
  <si>
    <t>Hoàn thành vào tháng 7 năm 2018</t>
  </si>
  <si>
    <t>đến ngày 10/3/2056</t>
  </si>
  <si>
    <t>Lê Văn Minh Hiếu
0945016226</t>
  </si>
  <si>
    <t>Khai thác Cát san lấp trên sông Tiền</t>
  </si>
  <si>
    <t>3717282436 ngày 05 tháng 5 năm 2017</t>
  </si>
  <si>
    <t>Xã Bình Thạnh, huyện Cao Lãnh và xã An Hiệp, huyện Châu Thành</t>
  </si>
  <si>
    <t>45,0 ha</t>
  </si>
  <si>
    <t>150.000 m3/năm</t>
  </si>
  <si>
    <t xml:space="preserve">Từ tháng 7 năm 2017 trở đi: Sản xuất đạt 100% công suất.
</t>
  </si>
  <si>
    <t>Đến hết năm 2020</t>
  </si>
  <si>
    <t>Nguyễn Hữu Phước - 0673.858.959</t>
  </si>
  <si>
    <t>Công ty Cổ phần Hóa nông AHA</t>
  </si>
  <si>
    <t>Nhà máy xử lý nông sản sau thu hoạch Cẩm Châu - Cao Lãnh</t>
  </si>
  <si>
    <t>Chợ đầu mối trái cây xã Mỹ Hiệp, huyện Cao Lãnh</t>
  </si>
  <si>
    <t>10.000 tấn trái cây/năm</t>
  </si>
  <si>
    <t>Xây dựng từ tháng 6 năm 2017; Hoàn thành tháng 01 năm 2018</t>
  </si>
  <si>
    <t>Trương Cẩm Châu
09</t>
  </si>
  <si>
    <t>Công ty CP Bệnh viện Quốc tế Thái Hòa</t>
  </si>
  <si>
    <t>Bệnh viện Quốc tế Thái Hòa Hồng Ngự</t>
  </si>
  <si>
    <t>Khu nhà cao ốc, lô KI thuộc khu đô thị Bờ Đông, phường An Thạnh, thị xã Hồng Ngự</t>
  </si>
  <si>
    <t>100 giường bệnh</t>
  </si>
  <si>
    <t>xây dựng từ quý IV năm 2017, hoàn thành gđ 1 quý I năm 2019; gđ2 từ quý I năm 2021</t>
  </si>
  <si>
    <t>Lương Ngọc Ẩn</t>
  </si>
  <si>
    <t>703/QĐ-UBND.HC ngày 29/6/2017</t>
  </si>
  <si>
    <t>4018514345 ngày 29/6/2017</t>
  </si>
  <si>
    <t>Công ty CP Thiên Hà Kameda</t>
  </si>
  <si>
    <t>Nhà máy sản xuất bánh gạo Nhật</t>
  </si>
  <si>
    <t>2047017170 ngày 05/7/2017</t>
  </si>
  <si>
    <t>Cụm CN Trường Xuân, ấp 4, xã Trường Xuân, huyện Tháp Mười</t>
  </si>
  <si>
    <t>4.500 tấn bánh gạo/năm</t>
  </si>
  <si>
    <t>đi vào hoạt động từ tháng 12 năm 2016</t>
  </si>
  <si>
    <t>Trần Văn Lý</t>
  </si>
  <si>
    <t>Đài Loan - Trung Quốc</t>
  </si>
  <si>
    <t xml:space="preserve">Chi nhánh Cty TNHH Wilmar Agro VN </t>
  </si>
  <si>
    <t>Cty TNHH New Hope ĐT</t>
  </si>
  <si>
    <t>TRẦN HUY HIỂN, JUAN ANTONIO GARCIA CANAS, LUIS CUARTERO SANCHEZ</t>
  </si>
  <si>
    <t>Nhập khẩu và phân phối sản phẩm hỗ trợ dùng trong chế biến thủy hải sản (nước hỗ trợ mạ băng Glass 20)</t>
  </si>
  <si>
    <t>Công ty Wenzhou Hendy Mechanism and Plastic Co.,ltd</t>
  </si>
  <si>
    <t>Nhà máy Nhựa Khải Phát - Việt Nam</t>
  </si>
  <si>
    <t>9806538403 ngày 10/4/2017</t>
  </si>
  <si>
    <t>KCN Sông Hậu, xã Tân Thành, huyện Lai Vung</t>
  </si>
  <si>
    <t>Đài Loan- Trung Quốc</t>
  </si>
  <si>
    <t>Tây Ban Nha</t>
  </si>
  <si>
    <t>182/6, đường ĐT 848, khóm Tân An, phường An Hòa, thành phố Sa Đéc, tỉnh Đồng Tháp</t>
  </si>
  <si>
    <r>
      <t xml:space="preserve">Cty TNHH New Hope ĐT </t>
    </r>
    <r>
      <rPr>
        <sz val="12"/>
        <rFont val="Times New Roman"/>
        <family val="1"/>
      </rPr>
      <t>(gắn với thành lập doanh nghiệp)</t>
    </r>
  </si>
  <si>
    <t>Dự án chế biến thủy sản</t>
  </si>
  <si>
    <t>NgayGCN</t>
  </si>
  <si>
    <r>
      <t xml:space="preserve">Tổ 01, đường Kinh Cùng, ấp Phú Long, xã Tân Phú Đông, </t>
    </r>
    <r>
      <rPr>
        <sz val="11"/>
        <color indexed="8"/>
        <rFont val="Times New Roman"/>
        <family val="1"/>
      </rPr>
      <t>TX Sa Đéc</t>
    </r>
  </si>
  <si>
    <t>Nhà máy trích ly dầu cám (Cty Wilmart Agro VN)</t>
  </si>
  <si>
    <t>Nhà máy trích ly dầu cám (LD Trường Sơn Arihant)</t>
  </si>
  <si>
    <t>Trạm chứa hàng và tiêu thụ sản phẩm (Chi nhánh Cty Ajinomoto)</t>
  </si>
  <si>
    <t>Ông Hsu Chi Cheng và Bà Huang Kui Tzu</t>
  </si>
  <si>
    <t>Nhà máy may mặc Lai Vung</t>
  </si>
  <si>
    <t>2105288047 ngày 01/6/2017</t>
  </si>
  <si>
    <t>Nhà máy sản xuất thức ăn chăn nuôi Tongwei Đồng Tháp</t>
  </si>
  <si>
    <t>Công ty Tongwei Holding Pte.ltd</t>
  </si>
  <si>
    <t>6509794332 ngày 09/10/2017</t>
  </si>
  <si>
    <t>NgayGCNĐC</t>
  </si>
  <si>
    <t>Nhà máy chế biến thủy sản xuất khẩu Cỏ May</t>
  </si>
  <si>
    <t>Công ty TNHH XNK Cỏ may</t>
  </si>
  <si>
    <t>3260500731 ngày 21/3/2017</t>
  </si>
  <si>
    <t>Quimo</t>
  </si>
  <si>
    <t>thoihanhdong</t>
  </si>
  <si>
    <t>18.000 tấn cá nguyên liệu/năm</t>
  </si>
  <si>
    <t>Dự kiến tháng 5/2017 hoàn thành</t>
  </si>
  <si>
    <t>Nhà máy nhựa Khải Phát Việt Nam</t>
  </si>
  <si>
    <t>Bến xe cửa khẩu quốc tế Dinh Bà</t>
  </si>
  <si>
    <t>DinhBa</t>
  </si>
  <si>
    <t>5814211412 ngày 18/4/2017</t>
  </si>
  <si>
    <t>Nhà máy chế biến thức ăn gia súc, gia cầm thủy sản Tân Việt Đồng Tháp</t>
  </si>
  <si>
    <t>Công ty Cổ phần Công nghệ Sinh học Tân Việt</t>
  </si>
  <si>
    <t>5146026821 ngày 01/8/2017</t>
  </si>
  <si>
    <t>Xây dựng trung tâm thí nghiệm điện Đồng Tháp</t>
  </si>
  <si>
    <t>Công ty thí nghiệm điện miền nam - Tổng công ty điện lực miền nam TNHH</t>
  </si>
  <si>
    <t>5540503387 ngày 09/8/2017</t>
  </si>
  <si>
    <t>Công ty Wenzhou Hendy Mechaním and plastic co.,ltd</t>
  </si>
  <si>
    <t>Công ty Cổ phần Nhơn thiện kính</t>
  </si>
  <si>
    <t>Nhadautu</t>
  </si>
  <si>
    <t>DNDuan</t>
  </si>
  <si>
    <t>1021503554 - 08/3/2016</t>
  </si>
  <si>
    <t>8285808214 - 
17/3/2016</t>
  </si>
  <si>
    <t>Nhà máy bia Đồng Tháp</t>
  </si>
  <si>
    <t>Công ty CP bia Sài Gòn Bình Tây</t>
  </si>
  <si>
    <t>Công ty CP bao bì Sabeco - Đồng Tháp</t>
  </si>
  <si>
    <t>Trụ sở Phòng giao dịch Ngân hàng Chính sách xã hội huyện Tháp Mười</t>
  </si>
  <si>
    <t>Ngân hàng chính sách xã hội</t>
  </si>
  <si>
    <t>744/QĐ-UBND.HC ngày 05 tháng 7 năm 2017</t>
  </si>
  <si>
    <t>Đường 30/4, khóm 3, thị trấn Mỹ An, huyện Tháp Mười, tỉnh Đồng Tháp.</t>
  </si>
  <si>
    <t>- Chuẩn bị thủ tục đầu tư: Từ tháng 6 năm 2017 đến tháng 10 năm 2017;</t>
  </si>
  <si>
    <t>Lại Văn Bé Chín</t>
  </si>
  <si>
    <t>Siêu thị Co.op mart huyện Tháp Mười</t>
  </si>
  <si>
    <t>811/QĐ-UBND.HC ngày 19/7/2017</t>
  </si>
  <si>
    <t>khóm 1, thị trấn Mỹ An, huyện Tháp Mười</t>
  </si>
  <si>
    <t>Quý IV năm 2018 đi vào hoạt động</t>
  </si>
  <si>
    <t>Sản xuất vật liệu gạch không nung Hường Ngọc</t>
  </si>
  <si>
    <t>Công ty TNHH MTV Hường Ngọc</t>
  </si>
  <si>
    <t>887/QĐ-UBND-HC ngày 03/8/2017</t>
  </si>
  <si>
    <t>tỉnh lộ 843, thuộc ấp 2, xã Tân Thành B, huyện Tân Hồng</t>
  </si>
  <si>
    <t>TRẦN KIM NGỌC 0902.830.926</t>
  </si>
  <si>
    <t xml:space="preserve">Nhà máy lau bóng gạo Tân Hiệp Thành </t>
  </si>
  <si>
    <t>Công ty TNHH Gạo Tân Hiệp Thành</t>
  </si>
  <si>
    <t>1621115755 ngày 16/8/2017</t>
  </si>
  <si>
    <t>71.000 tấn nguyên liệu/năm</t>
  </si>
  <si>
    <t>Đi vào hoạt động từ tháng 01/2018</t>
  </si>
  <si>
    <t>Đã hoạt động từ năm 2014</t>
  </si>
  <si>
    <t>NGUYỄN HOÀNG KIỆT; sđt 0968 550 159; nguyenhoangkiet@gmail.com</t>
  </si>
  <si>
    <t>Trang trại sản xuất rau an toàn kết hợp du lịch trải nghiệm</t>
  </si>
  <si>
    <t>Công ty Cổ phần Nông sản Nghĩa Long Hưng</t>
  </si>
  <si>
    <t>946/QĐ-UBND-HC ngày 17/8/2017</t>
  </si>
  <si>
    <t>ấp Tân Trong, xã Tân Mỹ, huyện Lấp Vò</t>
  </si>
  <si>
    <t>284 tấn rau tươi/năm và 9000 lượt khách/năm</t>
  </si>
  <si>
    <t>Dự kiến hoàn thành giai đoạn 1 tháng 10 năm 2018; Dự kiến hoàn thành giai đoạn 2 tháng 4 năm 2019</t>
  </si>
  <si>
    <t>NGUYỄN TIẾN THÀNH; sđt: 02773 843 666; email: longhung.agril@gmail.com</t>
  </si>
  <si>
    <t>Trụ sở Hợp tác xã, Nhà kho và các cơ sở dịch vụ trực tiếp phục vụ sản xuất xoài Mỹ Xương</t>
  </si>
  <si>
    <t>Hợp tác xã xoài Mỹ Xương</t>
  </si>
  <si>
    <t>1053/QĐ-UBND-HC ngày 08/9/2017</t>
  </si>
  <si>
    <t>ấp Mỹ Thới, xã Mỹ Xương, huyện Cao Lãnh</t>
  </si>
  <si>
    <t>sơ chế 960 tấn xoài/năm; cung cấp 5000 cây xoài giống/năm</t>
  </si>
  <si>
    <t>hoạt động từ tháng 12/2017</t>
  </si>
  <si>
    <t>Võ Việt Hưng
0913.967323</t>
  </si>
  <si>
    <t>Nhà máy chế biến bánh phồng tôm, bánh phở, bánh tráng, miến khoai lang và bún gạo</t>
  </si>
  <si>
    <t>Công ty TNHH Thực phẩm Bích Chi</t>
  </si>
  <si>
    <t>1155/QĐ-UBND-HC ngày 03/10/2017</t>
  </si>
  <si>
    <t>Phạm Thanh Bình</t>
  </si>
  <si>
    <t>Cụm CN Cái Tàu Hạ, An Nhơn thị trấn Cái Tàu Hạ, huyện Châu Thành</t>
  </si>
  <si>
    <t>Nhà máy chế biến thủy sản Phát Tiến 2</t>
  </si>
  <si>
    <t>Công ty Cổ phần Thủy sản Phát Tiến 2</t>
  </si>
  <si>
    <t>6511141704 ngày 04/10/2017</t>
  </si>
  <si>
    <t>Lô B3, đường số 2, Cụm công nghiệp Mỹ Hiệp, xã Mỹ Hiệp, huyện Cao Lãnh</t>
  </si>
  <si>
    <t>120 tấn nguyên liệu/ngày</t>
  </si>
  <si>
    <t>Tháng 03 năm 2019 đưa vào hoạt động</t>
  </si>
  <si>
    <t>Trần Văn Hài</t>
  </si>
  <si>
    <t>Nhà máy chế biến nông sản xuất khẩu</t>
  </si>
  <si>
    <t>Công ty CP Đầu tư Công nông nghiệp Miền Nam</t>
  </si>
  <si>
    <t>1201/QĐ-UBND-HC ngày 09/10/2017</t>
  </si>
  <si>
    <t>khu TT nông sản Thanh Bình, TT Thanh Bình</t>
  </si>
  <si>
    <t>GĐ1: 4000 tấn nông sản/năm;
GĐ2: 6000 tấn ns/năm</t>
  </si>
  <si>
    <t>Quý IV năm 2017 đi vào hoạt động</t>
  </si>
  <si>
    <t>Lê Thanh Giản</t>
  </si>
  <si>
    <t>Kho lạnh bảo quản sản phẩm sau thu hoạch</t>
  </si>
  <si>
    <t>7587748454 ngày 12/10/2017</t>
  </si>
  <si>
    <t>theo GCN QSDĐ</t>
  </si>
  <si>
    <t xml:space="preserve">Trại thực nghiệm sản xuất giống cây trồng An Phong </t>
  </si>
  <si>
    <t>Công ty Cổ phần Giống cây trồng Đồng Tháp</t>
  </si>
  <si>
    <t>1326/QĐ-UBND-HC ngày 01/11/2017</t>
  </si>
  <si>
    <t>Ấp 1, xã An Phong, huyện Thanh Bình - Đồng Tháp</t>
  </si>
  <si>
    <t>Lúa nguyên chủng: 200 tấn/năm; Lúa xác nhận: 500 tấn/năm; Lúa sấy: 700 tấn/năm</t>
  </si>
  <si>
    <t>Dự kiến đến Quý I năm 2018 dự án đi vào hoạt động.</t>
  </si>
  <si>
    <t>Nguyễn Văn Hồng</t>
  </si>
  <si>
    <t>Nhà máy may mặc Phụng Nguyên</t>
  </si>
  <si>
    <t>Công ty TNHH MTV May mặc Phụng Nguyên</t>
  </si>
  <si>
    <t>1356/QĐ-UBND-HC ngày 10 tháng 11 năm 2017</t>
  </si>
  <si>
    <t>5664458543 ngày 13/11/2017</t>
  </si>
  <si>
    <t>Quốc lộ 30, ấp Trung, xã Tân Thạnh, huyện Thanh Bình, tỉnh Đồng Tháp.</t>
  </si>
  <si>
    <t>sản xuất 3.500.000 – 4.000.000 sản phẩm/năm</t>
  </si>
  <si>
    <t>dự án hoàn thành và đi vào hoạt động từ tháng 7/2016.</t>
  </si>
  <si>
    <t xml:space="preserve">46 (đến năm 2063). </t>
  </si>
  <si>
    <t>ĐỖ THỊ NGỌC PHỤNG</t>
  </si>
  <si>
    <t>Phát triển điện mặt trời trên diện tích mặt nước</t>
  </si>
  <si>
    <t>Công ty Cổ phần Phát triển kỹ thuật Xây dựng</t>
  </si>
  <si>
    <t>1452/QĐ-UBND-HC ngày 04/12/2017</t>
  </si>
  <si>
    <t>5685081805 ngày 13/12/2017</t>
  </si>
  <si>
    <t>18,85 ha</t>
  </si>
  <si>
    <t>13MW</t>
  </si>
  <si>
    <t>đi vào hoạt động quý III năm 2019</t>
  </si>
  <si>
    <t>Hoàng Văn Châu</t>
  </si>
  <si>
    <t>xã Phú Cường huyện Tam Nông</t>
  </si>
  <si>
    <t>Khu nuôi trồng và Phát triển các giống cá đặc sản Nam Bộ Hậu Phương</t>
  </si>
  <si>
    <t>Công ty TNHH Hậu Phương Đồng Tháp</t>
  </si>
  <si>
    <t>1458/QĐ-UBND-HC ngày 06/12/2017</t>
  </si>
  <si>
    <t>xã Tịnh Thới, tp Cao Lãnh</t>
  </si>
  <si>
    <t>4,2ha</t>
  </si>
  <si>
    <t>+ Cá giống: dự kiến 300.000 con/năm; + Cá thương phẩm : dự kiến 74 tấn/kỳ thu hoạch 2 năm;</t>
  </si>
  <si>
    <t>đi vào hoạt động quý III năm 2018</t>
  </si>
  <si>
    <t>Trần Văn Phương 0918.497.783</t>
  </si>
  <si>
    <t>Nhà máy sản xuất nông sản sấy khô, sấy dẻo</t>
  </si>
  <si>
    <t>Công ty TNHH Thực phẩm Nghĩa Tuyết</t>
  </si>
  <si>
    <t>1469/QĐ-UBND.HC ngày 07/12/2017</t>
  </si>
  <si>
    <t>ấp Bình Linh, xã Bình Thạnh huyện CL</t>
  </si>
  <si>
    <t>840-1200 tấn thành phẩm/năm</t>
  </si>
  <si>
    <t>đi vào hoạt động tháng 9/2018</t>
  </si>
  <si>
    <t>Dương Thị Kim Tuyết</t>
  </si>
  <si>
    <t>Sydney Hotel</t>
  </si>
  <si>
    <t>Công ty Cổ phần Dịch vụ Nhà hàng Khách sạn Sydney Như Hào</t>
  </si>
  <si>
    <t>1481/QĐ-UBND.HC ngày 11/12/2017</t>
  </si>
  <si>
    <t>thị xã Hồng Ngự</t>
  </si>
  <si>
    <t>100 phòng</t>
  </si>
  <si>
    <t>đến quý I năm 2020 hoàn thành đi vào hoạt động</t>
  </si>
  <si>
    <t>Lê Minh Hoàng
0915755771</t>
  </si>
  <si>
    <t>Xí nghiệp may Lấp Vò</t>
  </si>
  <si>
    <t>Công ty TNHH May Cửu Long River</t>
  </si>
  <si>
    <t>1509/QĐ-UBND.HC ngày 15/12/2017</t>
  </si>
  <si>
    <t>8302721117 ngày 15/12/2017</t>
  </si>
  <si>
    <t>khu đất Toàn Sáng tại ấp Vĩnh Bình A, xã Vĩnh Thạnh, huyện Lấp Vò</t>
  </si>
  <si>
    <t>5-10 triệu sản phẩm may mặc/năm</t>
  </si>
  <si>
    <t>đến quý IV năm 2018 hoàn thành</t>
  </si>
  <si>
    <t>Nguyễn Thị Thúy Linh
0908961019</t>
  </si>
  <si>
    <t xml:space="preserve">Trồng và chế biến phát triển các sản phẩm từ sen kết hợp du lịch sinh thái Khánh Thu </t>
  </si>
  <si>
    <t>Công ty TNHH MTV Sản xuất Thương mại Dịch vụ Khánh Thu</t>
  </si>
  <si>
    <t>1518/QĐ-UBND-HC ngày 15/12/2017</t>
  </si>
  <si>
    <t>Khóm 2, thị trấn Mỹ An, huyện Tháp Mười, tỉnh Đồng Tháp (gần cầu Kinh Sáng).</t>
  </si>
  <si>
    <t xml:space="preserve">Chế biến sản phẩm từ sen: dự kiến 600 tấn/năm; Số lượng khách phục vụ: dự kiến từ 2.000 – 4.000 lượt người/năm
</t>
  </si>
  <si>
    <t xml:space="preserve">11.112,6 m2 </t>
  </si>
  <si>
    <t xml:space="preserve">Dự kiến hoàn thành thủ tục chuẩn bị đầu tư, xây dựng, đất đai, môi trường, Phòng cháy chữa cháy:  quý IV năm 2017 và đầu quý I năm 2018.
Xây dựng các hạng mục công trình, lắp đặt máy móc thiết bị: từ quý I năm 2018 đến quý IV năm 2018.
          Trồng sen và chế biến sản xuất: từ quý I năm 2019
</t>
  </si>
  <si>
    <t>NGÔ KHÁNH HUY; 0947 304 304</t>
  </si>
  <si>
    <t>Hồ Rừng</t>
  </si>
  <si>
    <t xml:space="preserve"> 6482507687 ngày 15/12/2017</t>
  </si>
  <si>
    <t>xã Phú Cường, huyện Tam Nông, tỉnh Đồng Tháp.</t>
  </si>
  <si>
    <t xml:space="preserve">252,94 ha </t>
  </si>
  <si>
    <t xml:space="preserve">Bảo tồn hệ sinh thái rừng tràm, sen và các loại cá đồng đặc trưng của Đồng Tháp Mười. Kết hợp nuôi và khai thác các loại cá bản địa theo tiêu chuẩn GlobalGAP </t>
  </si>
  <si>
    <t>Giai đoạn thực hiện dự án: bắt đầu từ năm 2019 sẽ khai thác du lịch và năm 2025 cá nuôi sẽ được thu hoạch.</t>
  </si>
  <si>
    <t xml:space="preserve">TRẦN VĂN HÙNG 0277.3541379 </t>
  </si>
  <si>
    <t>Nhà ở xã hội BMC</t>
  </si>
  <si>
    <t>Công ty CP Xây lắp và Vật liệu Xây dựng Đồng Tháp</t>
  </si>
  <si>
    <t>1524/QĐ-UBND-HC ngày 18/12/2017</t>
  </si>
  <si>
    <t xml:space="preserve">KDC kênh chợ p2, p3 tpCao Lãnh </t>
  </si>
  <si>
    <t>03 block, 9 tầng 360 căn hộ nhà ở xã hội</t>
  </si>
  <si>
    <t>đến quý IV năm 2019 hoàn tàhnh</t>
  </si>
  <si>
    <t>611/QĐ-UBND.HC ngày 12/6/2017</t>
  </si>
  <si>
    <t>CAPNUOC</t>
  </si>
  <si>
    <t>MAYMAC</t>
  </si>
  <si>
    <t>Nhà máy bia Đòng Tháp</t>
  </si>
  <si>
    <t>KCN Trần Quốc Toản</t>
  </si>
  <si>
    <t>Nhà máy bao bì bia Saigon</t>
  </si>
  <si>
    <t>Khu dân cư chợ Dinh Bà</t>
  </si>
  <si>
    <t>KKTCK Dinh Bà</t>
  </si>
  <si>
    <t>KCN-03</t>
  </si>
  <si>
    <t>KCN-04</t>
  </si>
  <si>
    <t>KCN-05</t>
  </si>
  <si>
    <t>Công ty</t>
  </si>
  <si>
    <t>KKT</t>
  </si>
  <si>
    <t>DANH SÁCH DỰ ÁN ĐẦU TƯ FDI TRÊN ĐỊA BÀN TỈNH ĐỒNG THÁP</t>
  </si>
  <si>
    <t>KCN Sa Đéc - C-MR</t>
  </si>
  <si>
    <t>Qui mô</t>
  </si>
  <si>
    <t>DC lần cuối</t>
  </si>
  <si>
    <t>text1</t>
  </si>
  <si>
    <t>text2</t>
  </si>
  <si>
    <t>VN + Đài Loan - TQ</t>
  </si>
  <si>
    <t>Nhà máy bao bì SABECO Đồng Tháp</t>
  </si>
  <si>
    <t>KCN-KKT</t>
  </si>
  <si>
    <t>2017-01</t>
  </si>
  <si>
    <t>2017-02</t>
  </si>
  <si>
    <t>2017-03</t>
  </si>
  <si>
    <t>2017-04</t>
  </si>
  <si>
    <t>2017-05</t>
  </si>
  <si>
    <t>2017-06</t>
  </si>
  <si>
    <t>2017-07</t>
  </si>
  <si>
    <t>2017-08</t>
  </si>
  <si>
    <t>2017-09</t>
  </si>
  <si>
    <t>2017-10</t>
  </si>
  <si>
    <t>2017-11</t>
  </si>
  <si>
    <t>2017-12</t>
  </si>
  <si>
    <t>2017-13</t>
  </si>
  <si>
    <t>2017-14</t>
  </si>
  <si>
    <t>2017-15</t>
  </si>
  <si>
    <t>2017-16</t>
  </si>
  <si>
    <t>2017-17</t>
  </si>
  <si>
    <t>2017-18</t>
  </si>
  <si>
    <t>2017-19</t>
  </si>
  <si>
    <t>2017-20</t>
  </si>
  <si>
    <t>2017-21</t>
  </si>
  <si>
    <t>2017-22</t>
  </si>
  <si>
    <t>2017-23</t>
  </si>
  <si>
    <t>2017-24</t>
  </si>
  <si>
    <t>2017-25</t>
  </si>
  <si>
    <t>2017-26</t>
  </si>
  <si>
    <t>2017-27</t>
  </si>
  <si>
    <t>2017-28</t>
  </si>
  <si>
    <t>2017-29</t>
  </si>
  <si>
    <t>2017-30</t>
  </si>
  <si>
    <t>2017-31</t>
  </si>
  <si>
    <t>2017-32</t>
  </si>
  <si>
    <t>2017-33</t>
  </si>
  <si>
    <t>2017-34</t>
  </si>
  <si>
    <t>2017-35</t>
  </si>
  <si>
    <t>2017-36</t>
  </si>
  <si>
    <t>2017-37</t>
  </si>
  <si>
    <t>2017-38</t>
  </si>
  <si>
    <t>2017-39</t>
  </si>
  <si>
    <t>Công ty cấp nước Đồng Tháp</t>
  </si>
  <si>
    <t xml:space="preserve">Nhaø maùy CB Thöùc aên thuûy saûn (naêm 2006) </t>
  </si>
  <si>
    <t>Tên công ty/Nhà đầu tư</t>
  </si>
  <si>
    <t>Ông Lin, Wu-Hsiung và 3 nhà đầu tư khác</t>
  </si>
  <si>
    <t>KCN Sa Đéc - C-MR (Lô CII-1 và CII-4</t>
  </si>
  <si>
    <t>Ông Wang Hsiang Han</t>
  </si>
  <si>
    <t>Nhà máy sản xuất bao bì nông sản và chế biến trái cây tươi</t>
  </si>
  <si>
    <t xml:space="preserve">SẢN  XUẤT  VỎ  BAO  TRÁI  XOÀI  VÀ  CHẾ  BIẾN  CÁC </t>
  </si>
  <si>
    <t>QĐ 727-UBND Tỉnh</t>
  </si>
  <si>
    <t>UBND Tỉnh</t>
  </si>
  <si>
    <t>Lô C, CCN Mỹ Hiệp, xã Mỹ Hiệp huyện Cao Lãnh, Đồng Tháp</t>
  </si>
  <si>
    <t>4322000774</t>
  </si>
  <si>
    <t>Ngân hàng Chính sách xã hội Việt Nam - Chi nhánh tỉnh Đồng Tháp</t>
  </si>
  <si>
    <t>Trụ sở Phòng giao dịch Ngân hàng chính sách xã hội thành phố Sa Đéc</t>
  </si>
  <si>
    <t xml:space="preserve">151/QĐ-UBND-HC </t>
  </si>
  <si>
    <t>Đường Hồ Tùng Mậu, khóm Tân Thuận, phường An Hòa, thành phố Sa Đéc, Đồng Tháp</t>
  </si>
  <si>
    <t>572,5</t>
  </si>
  <si>
    <t>phục vụ 20.000 lượt khách/năm</t>
  </si>
  <si>
    <t>Hoàn chỉnh các thủ tục đầu tư trong quý I năm 2018 Triển khai xây dựng công trình từ tháng 4 năm 2018 đến tháng 10 năm 2018 Hoàn thành dự án, đi vào hoạt động trong tháng 11 năm 2018</t>
  </si>
  <si>
    <t>LẠI VĂN BÉ CHÍN SĐT 02773.859.909</t>
  </si>
  <si>
    <t>Công ty Cổ phần Đầu tư và Thương mại Phương Châu</t>
  </si>
  <si>
    <t>Bệnh viện đa khoa Phương Châu Sa Đéc</t>
  </si>
  <si>
    <t>192/QĐ-UBND-HC ngày 26/02/2018</t>
  </si>
  <si>
    <t>Số 153, Nguyễn Sinh Sắc, phường 02, TP. Sa Đéc</t>
  </si>
  <si>
    <t>90 giường bệnh</t>
  </si>
  <si>
    <t>Hoàn thành dự án tháng 8 năm 2018</t>
  </si>
  <si>
    <t>Nguyễn Thị Ngọc Hồ sđt 0292 222 555</t>
  </si>
  <si>
    <t>Công ty TNHH Sông Hậu</t>
  </si>
  <si>
    <t xml:space="preserve">Khu du lịch sinh thái Sông Hậu </t>
  </si>
  <si>
    <t xml:space="preserve"> 196/QĐ-UBND-HC ngày 01/03/2018 </t>
  </si>
  <si>
    <t>khu vực Cồn Quạ, xã Định Yên, huyện Lấp Vò</t>
  </si>
  <si>
    <t>nhà hàng ẩm thực, nhà nghỉ, khách sạn (30 phòng), khu ẩm thực sân vườn, hồ bơi, thu hút khoảng 150.000 lượt khách/năm.</t>
  </si>
  <si>
    <t>Hoàn thành dự án và đi vào hoạt động từ tháng 9/2019</t>
  </si>
  <si>
    <t>PHẠM THANH HẢI</t>
  </si>
  <si>
    <t>Công ty Cổ phần Hùng Cá 6</t>
  </si>
  <si>
    <t>Nhà máy chế biến hàng cao cấp và kho lạnh bảo quản</t>
  </si>
  <si>
    <t xml:space="preserve">GCN 3887627022
ngày 04/4/2018
</t>
  </si>
  <si>
    <t>CCN Bình Thành, ấp Bình Chánh, xã Bình Thành, huyện Thanh Bình</t>
  </si>
  <si>
    <t xml:space="preserve">-Chế biến: 4.950 tấn sản phẩm/năm;
- Sức chứa kho lạnh: 10.000 tấn thành phẩm.
</t>
  </si>
  <si>
    <t>Quý I năm 2019: Dự kiến hoàn thành dự án và đi vào hoạt động</t>
  </si>
  <si>
    <t>đến ngày 01/01/2046</t>
  </si>
  <si>
    <t>TRẦN VĂN HÙNG; SĐT: 02773.541379</t>
  </si>
  <si>
    <t>Công ty TNHH MTV Phước Lập Đồng Tháp</t>
  </si>
  <si>
    <t>Nhà máy xay xát lau bóng gạo Phước Lập Đồng Tháp</t>
  </si>
  <si>
    <t xml:space="preserve">GCN 6462106367
ngày 09/3/2018
</t>
  </si>
  <si>
    <t>4,5</t>
  </si>
  <si>
    <t>Ấp An Thạnh, xã An Hiệp, huyện Châu Thành</t>
  </si>
  <si>
    <t>22.800 - 24.000 tấn thành phẩm/năm</t>
  </si>
  <si>
    <t>Tháng 11/2018 dự kiến hoàn thành và đi vào hoạt động</t>
  </si>
  <si>
    <t>đến ngày 10/3/2066</t>
  </si>
  <si>
    <t>VÕ TRỌNG THANH HUY SĐT: 0942.244.499</t>
  </si>
  <si>
    <t>Hợp tác xã Dịch vụ nông nghiệp số 1 Gáo Giồng</t>
  </si>
  <si>
    <t xml:space="preserve">Dịch vụ trực tiếp sản xuất nông nghiệp –
Nuôi cá tại huyện Cao Lãnh 
</t>
  </si>
  <si>
    <t>396/QĐ-UBND-HC ngày 23/4/2018</t>
  </si>
  <si>
    <t>ấp 1, xã Gáo Giồng, huyện Cao Lãnh, tỉnh Đồng Tháp.</t>
  </si>
  <si>
    <t>phục vụ tưới tiêu cho 15ha đất sản xuất lúa của các thành viên Hợp tác xã; thu hoạch 15-20 tấn cá rô đồng/năm.</t>
  </si>
  <si>
    <t xml:space="preserve">
- Hoàn thành dự án và đi vào hoạt động từ quý IV/2018.
</t>
  </si>
  <si>
    <t>15 năm</t>
  </si>
  <si>
    <t>NGÔ TẤN ĐỨC</t>
  </si>
  <si>
    <t>Công ty Cổ phần Môi trường Cửu Long – Sông Tiền</t>
  </si>
  <si>
    <t xml:space="preserve">Khắc phục ô nhiễm môi trường khu vực bãi rác huyện Lấp Vò </t>
  </si>
  <si>
    <t xml:space="preserve">423/QĐ-UBND-HC ngày 27/4/2018 </t>
  </si>
  <si>
    <t>0635703483 ngày 09/5/2018</t>
  </si>
  <si>
    <t xml:space="preserve"> Điểm sang chiết rác (đường ĐT849, ấp Tân Trong, xã Tân Mỹ, huyện Lấp Vò)</t>
  </si>
  <si>
    <t>Vận chuyển rác phát sinh hàng ngày trên địa bàn huyện Lấp Vò về Nhà máy xử lý rác Đập Đá (khối lượng khoảng 30 tấn/ngày).</t>
  </si>
  <si>
    <t>- Di dời trạm sang chiết rác Tân Mỹ: trong tháng 10 năm 2019</t>
  </si>
  <si>
    <t xml:space="preserve">10 năm </t>
  </si>
  <si>
    <t>NGUYỄN PHÚC THỊNH sđt 0918 159 505</t>
  </si>
  <si>
    <t>Công ty Cổ phần Phát triển Kỹ thuật Xây dựng và Công ty Cổ phần Máy tính Truyền thông Hồng Nam</t>
  </si>
  <si>
    <t>Phát triển điện mặt trời trên vùng lúa và hồ nước</t>
  </si>
  <si>
    <t>627/QD-UBND.HC ngày 12/6/2018</t>
  </si>
  <si>
    <t>xã Bình Thạnh, thị xã Hồng Ngự, tỉnh Đồng Tháp</t>
  </si>
  <si>
    <t>22ha (15,9ha đất mặt nước; 6,1ha đất lúa)</t>
  </si>
  <si>
    <t>20MW</t>
  </si>
  <si>
    <t>Quí III/2018-Quí IV/2019</t>
  </si>
  <si>
    <t xml:space="preserve">Ông Hoàng Văn Châu; </t>
  </si>
  <si>
    <t>Công ty TNHH Sản xuất Xây dựng Dịch vụ và Thương mại Vĩnh Trị</t>
  </si>
  <si>
    <t xml:space="preserve">Trường Mầm non Ngôi Sao </t>
  </si>
  <si>
    <t>634/QĐ-UBND-HC  ngày 13/6/2018</t>
  </si>
  <si>
    <t>đường 30/4, khóm Mỹ Tây, thị trấn Mỹ Thọ, huyện Cao Lãnh</t>
  </si>
  <si>
    <t>250 trẻ</t>
  </si>
  <si>
    <t xml:space="preserve"> Hoàn thành dự án và đưa vào hoạt động từ quý IV/2019</t>
  </si>
  <si>
    <t>NGUYỄN HIỀN SĨ</t>
  </si>
  <si>
    <t xml:space="preserve">Ông Wang Hsiang Han </t>
  </si>
  <si>
    <t>Sản xuất vỏ bao trái xoài và chế biến các sản phẩm từ xoài</t>
  </si>
  <si>
    <t>727/QĐ-UBND-HC  ngày 02/7/2018</t>
  </si>
  <si>
    <t>Lô C, cụm công nghiệp Mỹ Hiệp thuộc xã Mỹ Hiệp, huyện Cao Lãnh</t>
  </si>
  <si>
    <t>Sản xuất 150 tấn vỏ bao trái xoài/năm.</t>
  </si>
  <si>
    <t>Chính thức đi vào hoạt động sản xuất: quý I năm 2020.</t>
  </si>
  <si>
    <t>Wang Hsiang Han; đt 0934 569 612</t>
  </si>
  <si>
    <t>Khai thác cát xây dựng trên sông Tiền</t>
  </si>
  <si>
    <t>NA</t>
  </si>
  <si>
    <t>7638603354 ngày 31/5/2018</t>
  </si>
  <si>
    <t>Đoạn thuộc xã Long Khánh B và xã Phú Thuận B, huyện Hồng Ngự</t>
  </si>
  <si>
    <t>15,4 ha (mặt nước)</t>
  </si>
  <si>
    <t>100.000 m3 với trữ lượng khai thác: 645.384,3 m3</t>
  </si>
  <si>
    <t>Từ tháng 4/2018 đến tháng 10/2018: Hoàn thành các thủ tục đầu tư; tháng 11/2018: Dự kiến đưa vào hoạt động</t>
  </si>
  <si>
    <t>Nguyễn Hữu Phước</t>
  </si>
  <si>
    <t>Ông Nguyễn Quang Hải</t>
  </si>
  <si>
    <t xml:space="preserve">Nhà máy sản xuất thuốc thú y thủy sản đạt chuẩn GMP-WHO </t>
  </si>
  <si>
    <t>799/QĐ-UBND-HC ngày 16/7/2018</t>
  </si>
  <si>
    <t>Xã Phương Trà, huyện Cao Lãnh</t>
  </si>
  <si>
    <t>Thuốc dạng bột: 100 tấn/năm; thuốc dạng nước: 100 tấn/năm; thuốc dạng tiêm: 20 trấn/năm</t>
  </si>
  <si>
    <t>giai đoạn 01: tháng 7/2018 đến tháng 4/2020; giai đoạn 02: từ tháng 10/2020 đến tháng 9/2021</t>
  </si>
  <si>
    <t>Nguyễn Quang Hải; 0913.830.808</t>
  </si>
  <si>
    <t>Đã điều chỉnh tên Nhà đầu tư tại Quyết định số 916/QĐ-UBND-HC ngày 09/8/2018</t>
  </si>
  <si>
    <t>Hợp tác đa ngành Thông Bình</t>
  </si>
  <si>
    <t>Nhà xưởng máy dệt lưới B40</t>
  </si>
  <si>
    <t>890/QĐ-UBND-HC ngày 03/8/2018</t>
  </si>
  <si>
    <t>Ấp Long Sơn, xã Đông Bình, huyện Tân Hồng</t>
  </si>
  <si>
    <t>Sản xuất 480 tấn/năm</t>
  </si>
  <si>
    <t>Dự kiến hoànthành vào quý I/2019</t>
  </si>
  <si>
    <t>20 năm</t>
  </si>
  <si>
    <t>Nguyễn Thành Trung 0969.995.590</t>
  </si>
  <si>
    <t>Công ty TNHH Thương mại Xăng dầu Thanh Duy</t>
  </si>
  <si>
    <t>Nhà máy sản xuất nước tinh khiết Thanh Duy</t>
  </si>
  <si>
    <t>891/QĐ-UBND-HC ngày 03/8/2018</t>
  </si>
  <si>
    <t>Ấp Tân An, xã Bình Thạnh Trung, huyện Lấp Vò</t>
  </si>
  <si>
    <t>Sản xuất 30m3/ngày</t>
  </si>
  <si>
    <t>Lê Thị Kiều Oanh 0914230103</t>
  </si>
  <si>
    <t>Đoạn thuộc xã Phú Thuận B, huyện Hồng Ngự; xã An Long và An Hòa, huyện Tam Nông và xã Tân Quới, huyện Thanh Bình</t>
  </si>
  <si>
    <t>43,5 ha (mặt nước)</t>
  </si>
  <si>
    <t>Trữ lượng khai thác: 1.824.881 m3 và công suất khai thác: 300.000 m3/năm</t>
  </si>
  <si>
    <t>Dự kiến hoạt động vào tháng 11 năm 2018</t>
  </si>
  <si>
    <t>Ông NGUYỄN HỮU PHƯỚC</t>
  </si>
  <si>
    <t>Công ty TNHH Mai Thiên Thanh</t>
  </si>
  <si>
    <t>Nhà máy xử lý bùn thải và sản xuất phân bón Mai Thiên Thanh</t>
  </si>
  <si>
    <t>1028/QĐ-UBND-HC</t>
  </si>
  <si>
    <t>1321331032           ngày 11/09/2018</t>
  </si>
  <si>
    <t>Khu xử lý chất thải rắn tập trung Đập Đá, xã Mỹ Thọ, huyện Cao Lãnh, tỉnh Đồng Tháp</t>
  </si>
  <si>
    <t>60 tấn/ngày</t>
  </si>
  <si>
    <t>Dự kiến hoàn thành quý II/2019</t>
  </si>
  <si>
    <t>Nguyễn Văn Tính
0917725114</t>
  </si>
  <si>
    <t>Công ty TNHH May mặc Phương Vũ</t>
  </si>
  <si>
    <t>Xưởng may Phương Vũ</t>
  </si>
  <si>
    <t>818/QĐ-UBND-HC</t>
  </si>
  <si>
    <t>1.95 triệu sản phẩm/ năm</t>
  </si>
  <si>
    <t>Lê Minh Phương 0916 980 424</t>
  </si>
  <si>
    <t>Đoạn thuộc xã Thường Thới Tiền và xã Long Khánh A, huyện Hồng Ngự</t>
  </si>
  <si>
    <t>49,29 ha (mặt nước)</t>
  </si>
  <si>
    <t>Trữ lượng khai thác: 2.922.537 m3 và công suất khai thác: 200.000 m3/năm</t>
  </si>
  <si>
    <t>Công ty cổ phần Giống cây trồng Trung ương</t>
  </si>
  <si>
    <t>Trung tâm công nghiệp chế biến hạt giống và chế biến nông sản</t>
  </si>
  <si>
    <t>1068/QĐ-UBND-HC</t>
  </si>
  <si>
    <t>Cụm công nghiệp Trường Xuân, huyện Tháp Mười</t>
  </si>
  <si>
    <t>Chế biến 30.000 tấn hạt giống/năm và chế biến 100.000 tấn nông sản/năm</t>
  </si>
  <si>
    <t>Dự kiến đi vào hoạt động từ quý I năm 2020</t>
  </si>
  <si>
    <t>Bà TRẦN KIM LIÊN</t>
  </si>
  <si>
    <t>Khai thác nâng cấp trữ lượng từ cote -12m lên cote -15m tại mỏ cát san lấp sông Tiền</t>
  </si>
  <si>
    <t>Đoạn thuộc xã An Phong, huyện Thanh Bình, tỉnh Đồng Tháp</t>
  </si>
  <si>
    <t>30,79 ha</t>
  </si>
  <si>
    <t>200.000 m3/năm</t>
  </si>
  <si>
    <t>Dự kiến đi vào hoạt động từ tháng 11/2018</t>
  </si>
  <si>
    <t>Công ty CP Vincom Retail</t>
  </si>
  <si>
    <t>Trung tâm thương mại và Shophouse Cao Lãnh - Đồng Tháp</t>
  </si>
  <si>
    <t>Phường 1, thành phố Cao Lãnh, tỉnh Đồng Tháp</t>
  </si>
  <si>
    <t>TTTM: khoảng hơn 2tr lượt khách/năm
Nhà ở Shophouse: 101 căn</t>
  </si>
  <si>
    <t>Dự kiến đi vào hoạt động Quý IV/2019</t>
  </si>
  <si>
    <t>Bà Trần Mai Hoa</t>
  </si>
  <si>
    <t>2018-01</t>
  </si>
  <si>
    <t>2018-02</t>
  </si>
  <si>
    <t>2018-03</t>
  </si>
  <si>
    <t>2018-04</t>
  </si>
  <si>
    <t>2018-05</t>
  </si>
  <si>
    <t>2018-06</t>
  </si>
  <si>
    <t>2018-07</t>
  </si>
  <si>
    <t>2018-08</t>
  </si>
  <si>
    <t>2018-09</t>
  </si>
  <si>
    <t>2018-10</t>
  </si>
  <si>
    <t>2018-11</t>
  </si>
  <si>
    <t>2018-12</t>
  </si>
  <si>
    <t>2018-13</t>
  </si>
  <si>
    <t>2018-14</t>
  </si>
  <si>
    <t>2018-15</t>
  </si>
  <si>
    <t>2018-16</t>
  </si>
  <si>
    <t>2018-17</t>
  </si>
  <si>
    <t>2018-18</t>
  </si>
  <si>
    <t>2018-19</t>
  </si>
  <si>
    <t>2018-20</t>
  </si>
  <si>
    <t>2018-21</t>
  </si>
  <si>
    <t>Thông báo ngày 30/11/2017 của NĐT; QD số 98/QĐ-SKHĐT ngày 29/12/2017</t>
  </si>
  <si>
    <t>Bên nước ngoài là Quỹ nước Hà Lan đã chuyển giao vốn cho phía VN (hợp đồng 01 EURO)</t>
  </si>
  <si>
    <t>Công ty TNHH Nông sản Đồng Tháp Aqua</t>
  </si>
  <si>
    <t>Trang trại nuôi cá đặc sản tuần hoàn nước kết hợp trồng rau thủy canh ứng dụng công nghệ cao</t>
  </si>
  <si>
    <t>ấp Bình Hiệp B, xã Bình Thạnh Trung,
 huyện Lấp Vò</t>
  </si>
  <si>
    <t>13.326.6</t>
  </si>
  <si>
    <t>Nuôi cá chình: dự kiến 20 tấn/năm.
 - Nuôi cá chạch lấu: dự kiến 10 tấn/năm.
 - Trồng rau thủy canh: dự kiến 250 tấn/năm.</t>
  </si>
  <si>
    <t>Quý II/2019: Đưa vào vận hành, khai thác</t>
  </si>
  <si>
    <t>Ông: NGUYỄN TIẾN THÀNH</t>
  </si>
  <si>
    <t>Bà Ngô Thị Thúy Vân</t>
  </si>
  <si>
    <t>Khu dân cư Ngô Thị Thúy Vân</t>
  </si>
  <si>
    <t>1159/QD-UBND.HC</t>
  </si>
  <si>
    <t>khóm Tân Thuận, phường An Hòa, thành phố Sa Đéc, tỉnh Đồng Tháp.</t>
  </si>
  <si>
    <t>123 lô nền</t>
  </si>
  <si>
    <t>Hoàn thành trong quí IV/2018</t>
  </si>
  <si>
    <t>Ông Nguyễn Vinh Quang</t>
  </si>
  <si>
    <t>Khu dân cư Vinh Quang</t>
  </si>
  <si>
    <t>1208/QĐ-UBND.HC</t>
  </si>
  <si>
    <t xml:space="preserve">đường giáp kênh Mương Khai – Đốc Phủ Hiền,
ấp Phú An, xã Tân Phú Đông, thành phố Sa Đéc, </t>
  </si>
  <si>
    <t>51 lô nền</t>
  </si>
  <si>
    <t>Thực hiện đầu tư xây dựng từ quí IV/2018 - quí I/2019</t>
  </si>
  <si>
    <t>Ông Nguyễn Vinh Quang DT: 0918 545 059</t>
  </si>
  <si>
    <t>Công ty TNHH Thủy sản Mừng Liên</t>
  </si>
  <si>
    <t>Sản xuất giống cá tra</t>
  </si>
  <si>
    <t>1475/QĐ-UBND.HC</t>
  </si>
  <si>
    <t>Ấp Hưng Hòa, xã Tân Khánh Trung, huyện Lấp Vò</t>
  </si>
  <si>
    <t>04 tỷ cá tra bột và cung cấp 200 vệ tinh ương đạt 600 triệu giống cá tra/năm</t>
  </si>
  <si>
    <t>Dự kiến hoàn thành và đi vào hoạt động từ quý III năm 2019</t>
  </si>
  <si>
    <t>Ông Huỳnh Văn Mừng SDT: 0913967677</t>
  </si>
  <si>
    <t>Công ty TNHH Thương mại Dịch vụ Xây dựng Hà Nam</t>
  </si>
  <si>
    <t>Trạm cấp nước xã An Khánh, huyện Châu Thành</t>
  </si>
  <si>
    <t>1490/QĐ-UBND.HC</t>
  </si>
  <si>
    <t>Ấp An Hưng, xã An Khánh, huyện Châu Thành</t>
  </si>
  <si>
    <t>Cấp nước 250 m3/năm</t>
  </si>
  <si>
    <t>Dự kiến hoàn thành và đi vào hoạt động từ quý II năm 2019</t>
  </si>
  <si>
    <t>Bà Nguyễn Thị Thu Hà</t>
  </si>
  <si>
    <t>Khai thác cát trên sông Hậu</t>
  </si>
  <si>
    <t>Xã Tân Thành, huyện Lai Vung</t>
  </si>
  <si>
    <t>16,186 ha (mặt nước)</t>
  </si>
  <si>
    <t>49.000 m3/năm</t>
  </si>
  <si>
    <t>Dự kiến hoàn thành và đi vào hoạt động từ tháng 02 năm 2019</t>
  </si>
  <si>
    <t>Công ty TNHH May mặc Tuyết Nghĩa</t>
  </si>
  <si>
    <t>Xưởng may Tuyết Nghĩa</t>
  </si>
  <si>
    <t>17/12/2018</t>
  </si>
  <si>
    <t>Ấp Hoàng Việt, xã Tân Phước, huyện Tân Hồng, Đồng Tháp</t>
  </si>
  <si>
    <t>Dự kiến 1,2 triệu sản phẩm/năm</t>
  </si>
  <si>
    <t>Dự kiến đi vào hoạt động quý III/2019</t>
  </si>
  <si>
    <t>Lê Minh Hoàng 0949 399 544</t>
  </si>
  <si>
    <t>Doanh nghiệp tư nhân Hồng Phúc Tháp Mười</t>
  </si>
  <si>
    <t>Trạm cấp nước xã Thanh Mỹ</t>
  </si>
  <si>
    <t>1577/QĐ-UBND-HC</t>
  </si>
  <si>
    <t>24/12/2018</t>
  </si>
  <si>
    <t>19/06/2017</t>
  </si>
  <si>
    <t>Áp Hưng Lợi, xã Thanh Mỹ, huyện Tháp Mười, tỉnh Đồng Tháp</t>
  </si>
  <si>
    <t>100 m3/giờ</t>
  </si>
  <si>
    <t>Ông Phạm Văn Vũ SDT: 0944671366</t>
  </si>
  <si>
    <t>2018-22</t>
  </si>
  <si>
    <t>2018-23</t>
  </si>
  <si>
    <t>2018-24</t>
  </si>
  <si>
    <t>2018-25</t>
  </si>
  <si>
    <t>2018-26</t>
  </si>
  <si>
    <t>2018-27</t>
  </si>
  <si>
    <t>2018-28</t>
  </si>
  <si>
    <t>2018-29</t>
  </si>
  <si>
    <t>Công ty Cổ phần Xuất Nhập khẩu Thủy Sản KCF</t>
  </si>
  <si>
    <t>Nhà máy chế biến thủy sản KCF</t>
  </si>
  <si>
    <t>GCN 2120266072 ngày 05/01/2018</t>
  </si>
  <si>
    <t>4.800 tấn/năm</t>
  </si>
  <si>
    <t>Tháng 10 năm 2018 chính thức đi vào hoạt động</t>
  </si>
  <si>
    <t>Lê Thị Hận, sđt: 0277.3885899</t>
  </si>
  <si>
    <t>Công ty Cổ phần Xuất Nhập khẩu Sa Giang</t>
  </si>
  <si>
    <t>Xí nghiệp thực phẩm</t>
  </si>
  <si>
    <t>GCN 5028043121 ngày 27/3/2018</t>
  </si>
  <si>
    <t>1000 tấn/năm</t>
  </si>
  <si>
    <t>Tháng 11 năm 2018 đưa nhà máy đi vào hoạt động</t>
  </si>
  <si>
    <t>Nguyễn Văn Kiệm, sđt 0277.3764408</t>
  </si>
  <si>
    <t>Công ty TNHH Nha Mân</t>
  </si>
  <si>
    <t>Nhà máy chế biến thực phẩm Nha Mân</t>
  </si>
  <si>
    <t>GCN 5268620447 ngày 14/5/2018</t>
  </si>
  <si>
    <t>1.600 tấn sản phẩm/năm</t>
  </si>
  <si>
    <t>Tháng 01/2019 đưa vào hoạt động sản xuất chính thức</t>
  </si>
  <si>
    <t>Ông Đinh Nhân Thiên Phúc sđt: 0985063333</t>
  </si>
  <si>
    <t>Ông Lin, Wu-Hsiung</t>
  </si>
  <si>
    <t>Sản xuất bao trái cây: 50 tấn/năm; Chế biến trái cây tươi: 600 tấn/năm</t>
  </si>
  <si>
    <t>Tháng 7/2018 đến tháng 8/2019: Chuẩn bị thủ tục đầu tư và xây dựng; Tháng 01/2020: Dự kiến đưa dự án vào hoạt động</t>
  </si>
  <si>
    <t>Đến ngày 29/8/2051</t>
  </si>
  <si>
    <t>Ông Lin, Wu Hsiung</t>
  </si>
  <si>
    <t>Công ty TNHH MTV Xuất Nhập khẩu Trường Giang Dinh Bà</t>
  </si>
  <si>
    <t>Dự án thương mại dịch vụ và kho Logistics cửa khẩu quốc tế Dinh Bà</t>
  </si>
  <si>
    <t>5082545006 ngày 27/8/2018</t>
  </si>
  <si>
    <t>Quý 4/2018: Hoàn chỉnh đầy đủ các thủ tục đầu tư trong quý IV năm 2018
tháng 1/2019 đến 12/2019: san lấp mặt bằng và xây dựng các hạng mục công trình
01/2020: đi vào hoạt động</t>
  </si>
  <si>
    <t>Ông Lương Trường Giang
Sđt: 01686888720</t>
  </si>
  <si>
    <t>GCN 1029018360  ngày 19/7/2018</t>
  </si>
  <si>
    <t xml:space="preserve">5.945,4 </t>
  </si>
  <si>
    <r>
      <t>Cty CP thủy sản
Việt Thắng</t>
    </r>
    <r>
      <rPr>
        <sz val="12"/>
        <rFont val="Times New Roman"/>
        <family val="1"/>
      </rPr>
      <t xml:space="preserve"> (chỉ đăng ký dự án đầu tư)</t>
    </r>
  </si>
  <si>
    <t>Nhà máy chế biến thủy sản MR (Khu Cmr, KCN Sa Đéc)</t>
  </si>
  <si>
    <t>1992-01</t>
  </si>
  <si>
    <t>2001-01</t>
  </si>
  <si>
    <t>2001-02</t>
  </si>
  <si>
    <t>2001-03</t>
  </si>
  <si>
    <t>2002-01</t>
  </si>
  <si>
    <t>2004-01</t>
  </si>
  <si>
    <t>2004-02</t>
  </si>
  <si>
    <t>2005-01</t>
  </si>
  <si>
    <t>2006-01</t>
  </si>
  <si>
    <t>2006-02</t>
  </si>
  <si>
    <t>Nhà may chế biến thực phẩm xuất khẩu</t>
  </si>
  <si>
    <r>
      <t xml:space="preserve">Cty TNHH Hùng Vương SĐ </t>
    </r>
    <r>
      <rPr>
        <sz val="12"/>
        <rFont val="Times New Roman"/>
        <family val="1"/>
      </rPr>
      <t>(chỉ đăng ký dự án đầu tư)</t>
    </r>
  </si>
  <si>
    <t>2007-22</t>
  </si>
  <si>
    <t>Nhà maáy bánh phồng tôm Sa Giang</t>
  </si>
  <si>
    <t>Contacts</t>
  </si>
  <si>
    <t>Tình rạng DA</t>
  </si>
  <si>
    <t>1992-00</t>
  </si>
  <si>
    <t>Mở rộng mỏ cát trên sông Tiền</t>
  </si>
  <si>
    <t>15/11/2018</t>
  </si>
  <si>
    <t>đoạn thuộc xã Bình Thạnh, huyện Cao Lãnh</t>
  </si>
  <si>
    <t>49,17 ha      (mặt nước)</t>
  </si>
  <si>
    <t>250.000 m3/năm</t>
  </si>
  <si>
    <t>2018-30</t>
  </si>
  <si>
    <t>Công  ty  TNHH  sản  xuất  và  thương  mại  thủy  sản  TTP VINA (chuyển nhượng từ Cty TNHH SXTM Minh Quân II)</t>
  </si>
  <si>
    <t>Quyết định số 06/QĐ-KKT; 23/01/2019</t>
  </si>
  <si>
    <t>Nhà máy sản xuất VLXD HIDICO</t>
  </si>
  <si>
    <t>Nhà máy chế biến TAGS (năm 2008)</t>
  </si>
  <si>
    <t>Dự án chế biến TATS</t>
  </si>
  <si>
    <r>
      <t xml:space="preserve">Cty CP thức ăn chăn nuôi Hùng Vương Cao Lãnh </t>
    </r>
    <r>
      <rPr>
        <sz val="12"/>
        <rFont val="Times New Roman"/>
        <family val="1"/>
      </rPr>
      <t>(gắn với thành lập doanh nghiệp)</t>
    </r>
  </si>
  <si>
    <t>Nhà máy trích ly dầu cám</t>
  </si>
  <si>
    <t>Quyết định số 02/QĐ-KKT; 08/01/2018</t>
  </si>
  <si>
    <t>Quyết định số 12/QD-KKT; 16/3/2017</t>
  </si>
  <si>
    <r>
      <t xml:space="preserve">Cty TNHH SX-TM
 Phước Anh 2 </t>
    </r>
    <r>
      <rPr>
        <sz val="12"/>
        <color theme="5" tint="-0.249977111117893"/>
        <rFont val="Times New Roman"/>
        <family val="1"/>
      </rPr>
      <t>(chỉ đăng ký dự án đầu tư)</t>
    </r>
  </si>
  <si>
    <r>
      <t xml:space="preserve">Cty CP TS Kiêeân Thaønh </t>
    </r>
    <r>
      <rPr>
        <sz val="12"/>
        <color theme="5" tint="-0.249977111117893"/>
        <rFont val="Times New Roman"/>
        <family val="1"/>
      </rPr>
      <t>(chỉ đăng ký dự án đầu tư)</t>
    </r>
  </si>
  <si>
    <t>DANH MỤC DỰ ÁN CẤP MỚI NĂM 2019</t>
  </si>
  <si>
    <t>A. UBND TỈNH / SỞ KẾ HOẠCH VÀ ĐẦU TƯ</t>
  </si>
  <si>
    <t>dtichdat</t>
  </si>
  <si>
    <t>Công ty CP XNK Nguyên Hậu</t>
  </si>
  <si>
    <t>Nhà máy sản xuất phở, hủ tiếu, miến và bún gạo tại huyện Châu Thành</t>
  </si>
  <si>
    <t>19/QĐ-UBND-HC</t>
  </si>
  <si>
    <t>Số 839, ấp Thạnh Phú, xã Tân Bình, huyện Châu Thành, ĐT</t>
  </si>
  <si>
    <t>3.000 tấn thành phẩm/năm</t>
  </si>
  <si>
    <t>- Hoàn thành các thủ tục đầu tư dự án trong tháng 1/2019
- Xây dựng công trình, lắp đặt máy móc, thiết bị từ tháng 01/2019 đến tháng 07/2019
- Dự án hoàn thành và đi vào hoạt động từ tháng 8/2019</t>
  </si>
  <si>
    <t>PHẠM VĂN HẬU 
SĐT: 02773.588879</t>
  </si>
  <si>
    <t>Công ty TNHH Cỏ May</t>
  </si>
  <si>
    <t>Đầu tư mở rộng nhà máy xay xát, lau bóng gạo và kho trữ lúa theo công nghệ trữ lại tại huyện Châu Thành</t>
  </si>
  <si>
    <t>Xã Tân Bình và xã An Hiệp, huyện Châu Thành, Đồng Tháp</t>
  </si>
  <si>
    <t>13306,8</t>
  </si>
  <si>
    <t xml:space="preserve">- Xay xát lúa và lau bóng gạo: Dự kiến 20 tấn lúa/giờ;
- Sấy lúa: Dự kiến 250 tấn/ ngày đêm;
- Silo chứa lúa: Dự kiến 06 silo, mỗi silo chứa 1.000 tấn lúa. 
</t>
  </si>
  <si>
    <t xml:space="preserve">- Dự kiến hoàn thành thủ tục chuẩn bị đầu tư: Quý IV năm 2018;
- Xây dựng các hạng mục công trình, lắp đặt máy móc thiết bị: Từ Quý IV năm 2018 đến Quý I năm 2019;
- Vận hành khai thác: Từ Quý II năm 2019.
</t>
  </si>
  <si>
    <t xml:space="preserve">PHẠM MINH THIỆN
SĐT: </t>
  </si>
  <si>
    <t xml:space="preserve">Khai thác cát san lấp trên sông Tiền </t>
  </si>
  <si>
    <t>Đoạn thuộc xã Tân Thuận Tây, thành phố Cao Lãnh</t>
  </si>
  <si>
    <t>34,59 ha (mặt nước)</t>
  </si>
  <si>
    <t>Công suất khai thác: 300.000 m3/năm</t>
  </si>
  <si>
    <t>Dự kiến tháng 3 năm 2019 đi vào hoạt động</t>
  </si>
  <si>
    <t xml:space="preserve">Nguyễn Hữu Phước </t>
  </si>
  <si>
    <t>Công ty Cổ phần Đầu tư Phát triển Du lịch Vĩnh Long</t>
  </si>
  <si>
    <t>Câu lạc bộ Xanh (Green Club)</t>
  </si>
  <si>
    <t>Số 08, đường 30/4, khóm Mỹ Tây, thị trấn Mỹ Thọ, huyện Cao Lãnh</t>
  </si>
  <si>
    <t>13.042,5</t>
  </si>
  <si>
    <t>phục vụ 100.000 lượt khách/năm; 4 khu chức năng: Khu nhà hàng, dịch vụ tổng hợp; Khu dịch vụ Cafe; Khu vui chơi giải trí; Khu hồ bơi, sân bóng đá mini, tennis.</t>
  </si>
  <si>
    <t>Dự kiến hoàn thành và đi vào hoạt động trong tháng 12 năm 2019</t>
  </si>
  <si>
    <t>Đến ngày 29/9/2037 theo Hợp đồng thuê đất</t>
  </si>
  <si>
    <t>LÊ THỊ THANH TUYỀN</t>
  </si>
  <si>
    <t>Công ty TNHH Xây dựng và Cấp nước Long Ngọc</t>
  </si>
  <si>
    <t xml:space="preserve">Nhà máy nước mặt Hoàng Long Phú Điền </t>
  </si>
  <si>
    <t>84/QĐ-UBND-HC</t>
  </si>
  <si>
    <t>ấp Mỹ Tân, xã Phú Điền, huyện Tháp Mười</t>
  </si>
  <si>
    <t>Coông suất cấp nước 3.000 m3/ngày.đêm, đạt quy chuẩn QCVN 01:2009/BYT của Bộ Y tế</t>
  </si>
  <si>
    <t>Dự kiến hoàn thành và đi vào hoạt động từ quý IV/2019</t>
  </si>
  <si>
    <t>ĐINH HOÀNG TÚ SĐT: 02773 965 145</t>
  </si>
  <si>
    <t>Cộng A</t>
  </si>
  <si>
    <t xml:space="preserve">B. BAN QUẢN LÝ KHU KINH TẾ CẤP </t>
  </si>
  <si>
    <t>Cộng A, B</t>
  </si>
  <si>
    <t>Sum of Tương đương USD</t>
  </si>
  <si>
    <t>Sum of Tổng vốn đầu tư (tỉ VNĐ)</t>
  </si>
  <si>
    <t>CNKHAC</t>
  </si>
  <si>
    <t>Đã chuyển nhượng</t>
  </si>
  <si>
    <t>Notes</t>
  </si>
  <si>
    <t>Ngừng hoạt động, chưa có QĐ thu hồi</t>
  </si>
  <si>
    <t>Đièu chỉnh chưa cập nhật</t>
  </si>
  <si>
    <t>Khu du lịch sinh thái Đồng Tháp Mười</t>
  </si>
  <si>
    <t>DANH MỤC DỰ ÁN ĐẦU TƯ FDI TRÊN ĐỊA BÀN TỈNH ĐỒNG THÁP</t>
  </si>
  <si>
    <t>Sản xuất vỏ bao trái xoài</t>
  </si>
  <si>
    <t>Cty CP Chế biến và xuất nhập khẩu thủy sản Cadovimex II
Cty SETHIA OILS INTERNATIONAL PTE.LTD
Cty HEMRAJ OILS PTE.LTD</t>
  </si>
  <si>
    <t>Nhà máy sản xuất dầu gạo Sethia Hemraj</t>
  </si>
  <si>
    <t>Lô I-3, khu C mở rộng, KCN Sa Đéc</t>
  </si>
  <si>
    <t>Công ty TNHH CJ CGV Việt Nam</t>
  </si>
  <si>
    <t>Đầu tư xây dựng và kinh doanh rạp chiếu phim CGV tại Cao Lãnh</t>
  </si>
  <si>
    <t>đường 30/4, phường 1, thành phố Cao Lãnh, Đồng Tháp</t>
  </si>
  <si>
    <t>Công ty CP TM XNK Thập Nhất Phong</t>
  </si>
  <si>
    <t>Bến xe khách, xe tải tỉnh Đồng Tháp</t>
  </si>
  <si>
    <t>143/QĐ-UBND-HC</t>
  </si>
  <si>
    <t>Bến xe khách cấp 3 kết hợp xe tải</t>
  </si>
  <si>
    <t>Hoàn thành và đi vào hoạt động từ tháng 4/2019</t>
  </si>
  <si>
    <t>Phạm Thanh Phong</t>
  </si>
  <si>
    <t>Đoạn thuộc xã Thường Phước 1, huyện Hồng Ngự</t>
  </si>
  <si>
    <t>48,5 ha (mặt nước)</t>
  </si>
  <si>
    <t>Công suất khai thác: 200.000 m3/năm</t>
  </si>
  <si>
    <t>Dự kiến tháng 9 năm 2019 đi vào hoạt động</t>
  </si>
  <si>
    <t>Công ty TNHH Cấp nước Long Hậu</t>
  </si>
  <si>
    <t>Nhà máy nước Hưng Thịnh</t>
  </si>
  <si>
    <t>230/QĐ-UBND-HC</t>
  </si>
  <si>
    <t>xã Long Hưng B, huyện Lấp Vò</t>
  </si>
  <si>
    <t>12.000 m3/ ngày đêm, đạt quy chuẩn QCVN 01:2009/BYT của Bộ Y tế</t>
  </si>
  <si>
    <t>Dự kiến hoàn thành và đi vào hoạt động Quý IV/2019</t>
  </si>
  <si>
    <t>Trương Thị Liễu</t>
  </si>
  <si>
    <t>Công ty Cổ phần Hùng Cá 9</t>
  </si>
  <si>
    <t>Nhà máy chế biến thức ăn chăn nuôi, thủy sản và Bột cá, dầu cá</t>
  </si>
  <si>
    <t>Cụm công nghiệp Bình Thành, huyện Thanh Bình</t>
  </si>
  <si>
    <t>23.319,9</t>
  </si>
  <si>
    <t>Sản xuất thức ăn 240 tấn thành phẩm/năm; bột cá, dầu cá 40.500 tấn thành phẩm/năm</t>
  </si>
  <si>
    <t>Quy I năm 2020: dự kiến hoàn thành dự án và đi vào hoạt động</t>
  </si>
  <si>
    <t>Công ty TNHH Thương mại Dịch vụ XNK Tường Nguyên</t>
  </si>
  <si>
    <t>Kho chứa phân bón và nguyên liệu để sản xuất phân bón Tường Nguyên 6</t>
  </si>
  <si>
    <t>275/QĐ-UBND-HC</t>
  </si>
  <si>
    <t>xã An Bình A, thị xã Hồng Ngự</t>
  </si>
  <si>
    <t>Kho chứa phân bón: 5000 tấn Kho chứa nguyên liệu sx phân bón: 6000 tấn</t>
  </si>
  <si>
    <t xml:space="preserve"> Quý III năm 2019 dự án hoàn thành và đi vào hoạt động</t>
  </si>
  <si>
    <t>15/10/2043</t>
  </si>
  <si>
    <t>Lê Thị Hoa</t>
  </si>
  <si>
    <t xml:space="preserve">Công ty TNHH MTV Cỏ May Essential </t>
  </si>
  <si>
    <t>CỎ MAY INNOVATION LIFE</t>
  </si>
  <si>
    <t>Số 15, quốc lộ 80, ấp Thạnh Phú, xã Tân Bình, huyện Châu Thành</t>
  </si>
  <si>
    <t xml:space="preserve">6.611,1 </t>
  </si>
  <si>
    <t>Trích ly dầu nành: 2 tấn/giờ. Chiết suất tinh dầu thảo dược: 100 lít/tháng. Chế biến nông, thủy sản: 1.200 kg/mẻ 24 giờ.Nước uống đóng chai: 3.000 lít/giờ.</t>
  </si>
  <si>
    <t>Từ tháng 07 năm 2020: Mua sắm máy móc thiết bị đợt 3 và chính thức đi vào hoạt động.</t>
  </si>
  <si>
    <t>48 năm</t>
  </si>
  <si>
    <t xml:space="preserve">PHẠM MINH THIỆN
SĐT: 02773654888 </t>
  </si>
  <si>
    <t>DNTN Ba Giàu</t>
  </si>
  <si>
    <t>Nhà máy cấp nước Tân Thuận Đông</t>
  </si>
  <si>
    <t>526/QĐ-UBND-HC</t>
  </si>
  <si>
    <t>xã Tân Thuận Đông, Tp. Cao Lãnh</t>
  </si>
  <si>
    <t>287,7</t>
  </si>
  <si>
    <t>1.500m3/ngày.đêm</t>
  </si>
  <si>
    <t>Dự án hoàn thành quý IV năm 2019</t>
  </si>
  <si>
    <t>ông Lương Văn Danh</t>
  </si>
  <si>
    <t>Khu dân cư Văn Danh</t>
  </si>
  <si>
    <t>533/QĐ-UBND-HC</t>
  </si>
  <si>
    <t>xã Tân Phú Đông, Tp. Sa Đéc</t>
  </si>
  <si>
    <t>2.453,6</t>
  </si>
  <si>
    <t>khu dân cư với 24 nền nhà</t>
  </si>
  <si>
    <t>Dự án hoàn thành và đi vào hoạt động 11 năm 2019</t>
  </si>
  <si>
    <t xml:space="preserve">50 năm </t>
  </si>
  <si>
    <t>Lương Văn Danh sđt: 0913 764 218</t>
  </si>
  <si>
    <t>Công ty TNHH Cấp nước Ngọc Bình</t>
  </si>
  <si>
    <t>Trạm trung chuyển cấp nước tuyến dân cư kênh 2/9 tại huyện Thanh Bình</t>
  </si>
  <si>
    <t>620/QĐ-UBND-HC</t>
  </si>
  <si>
    <t>ấp 4, xã An Phong, huyện Thanh Bình, tỉnh Đồng Tháp.</t>
  </si>
  <si>
    <t>240 m3/ngày.đêm</t>
  </si>
  <si>
    <t>- Dự án hoàn thành và đi vào hoạt động vào quý IV/2019.</t>
  </si>
  <si>
    <t>Công ty TNHH MTV Thực phẩm Vĩnh Phước</t>
  </si>
  <si>
    <t>Xí nghiệp chế biến thủy hải sản đông lạnh</t>
  </si>
  <si>
    <t>370 tấn nguyên liệu/ ngày</t>
  </si>
  <si>
    <t>Hoàn thành Quý IV/2020</t>
  </si>
  <si>
    <t>39 năm</t>
  </si>
  <si>
    <t>Lê Thị Sáu</t>
  </si>
  <si>
    <t>Bột cá: công suất dự kiến 17.500 tấn/năm; Mở cá: công suất dự kiến 13.800 tấn/năm.</t>
  </si>
  <si>
    <t>Từ quý II năm 2021 đến hết quý IV năm 2022</t>
  </si>
  <si>
    <t>Công ty Trách nhiệm hữu hạn Hùng Cá</t>
  </si>
  <si>
    <t xml:space="preserve"> Kho lạnh Hùng Cá</t>
  </si>
  <si>
    <t>Công suất 11.700 tấn</t>
  </si>
  <si>
    <t>Hoàn thành lắp đặt dự án và dự kiến chính thức đi vào hoạt động: từ cuối quý I năm 2020 đến đầu quý II năm 2020.</t>
  </si>
  <si>
    <t>37 năm (đến ngày 11/10/2056)</t>
  </si>
  <si>
    <t>TRẦN VĂN HÙNG</t>
  </si>
  <si>
    <t xml:space="preserve">Công ty TNHH Marine Functional Việt Nam </t>
  </si>
  <si>
    <t xml:space="preserve">Trại nuôi thử nghiệm ấu trùng ruồi lính đen </t>
  </si>
  <si>
    <t>940/QĐ-UBND-HC</t>
  </si>
  <si>
    <t>xã Mỹ Trà, thành phố Cao Lãnh, tỉnh Đồng Tháp</t>
  </si>
  <si>
    <t>công suất 60 tấn nguyên liệu/ngày.</t>
  </si>
  <si>
    <t>- Dự án hoàn thành và đi vào hoạt động vào quý I/2020.</t>
  </si>
  <si>
    <t>36 tháng</t>
  </si>
  <si>
    <t>BÙI THỊ THANH HUYỀN</t>
  </si>
  <si>
    <t>Công ty Cổ phần Bê tông Hà Thanh</t>
  </si>
  <si>
    <t>Nhà máy sản xuất gạch granite và ceramic</t>
  </si>
  <si>
    <t xml:space="preserve">966/QĐ-UBND-HC </t>
  </si>
  <si>
    <t>ấp K12, xã Phú Hiệp, huyện Tam Nông</t>
  </si>
  <si>
    <t xml:space="preserve">16,5 ha </t>
  </si>
  <si>
    <t>12.000.000 m2/năm</t>
  </si>
  <si>
    <t>Dự án hoàn thành và đi vào hoạt động vào quý I năm 2022.</t>
  </si>
  <si>
    <t>49 năm</t>
  </si>
  <si>
    <t>Ông: NGUYỄN ĐỨC HÀ</t>
  </si>
  <si>
    <t>Công ty TNHH MTV Bình Hưng</t>
  </si>
  <si>
    <t xml:space="preserve">Nhà máy cấp nước Bắc Sông Xáng tại huyện Lấp Vò </t>
  </si>
  <si>
    <t>Ấp Bình Hiệp B, xã Bình Thạnh Trung, huyện Lấp Vò</t>
  </si>
  <si>
    <t>6.000 m3/ngày đêm cấp nước cho 7.000 hộ dân.</t>
  </si>
  <si>
    <t xml:space="preserve"> Dự án hoàn thành và đi vào hoạt động quý I năm 2020.</t>
  </si>
  <si>
    <t xml:space="preserve">Bà: ĐẶNG BẠCH ĐIỆP </t>
  </si>
  <si>
    <t>240000 khách/năm</t>
  </si>
  <si>
    <t>tháng 10/2019 đi vào hoạt động</t>
  </si>
  <si>
    <t>đến hết ngày 23/02/2030</t>
  </si>
  <si>
    <t>Sim Joon Beom</t>
  </si>
  <si>
    <t>Công ty TNHH Đại Phát Garments</t>
  </si>
  <si>
    <t>Xưởng may Đại Phát</t>
  </si>
  <si>
    <t>Ấp 5, xã Mỹ Đông, huyện Tháp Mười, tỉnh Đồng Tháp</t>
  </si>
  <si>
    <t>10.502,9</t>
  </si>
  <si>
    <t>09 triệu sản phẩm/ năm</t>
  </si>
  <si>
    <t>tháng 12/2019 đi vào hoạt động</t>
  </si>
  <si>
    <t>Theo hợp đồng</t>
  </si>
  <si>
    <t>Bà: Nguyễn Thị Ngọc Lan; ĐT: 0907374233</t>
  </si>
  <si>
    <t>Cty TNHH Marine Functional Việt Nam</t>
  </si>
  <si>
    <t>Nhà máy sản xuất đạm thủy phân và dầu</t>
  </si>
  <si>
    <t>Lô I5,I6 1 phần lô I7, khu A1, khu công nghiệp Sa Đéc</t>
  </si>
  <si>
    <t>21.497,3</t>
  </si>
  <si>
    <t>Hoàn thành Quý IV/2021</t>
  </si>
  <si>
    <t>Cty CP XNK thủy sản Cửu Long</t>
  </si>
  <si>
    <t>Nhà máy chế biến thức ăn thủy sản SONGFISH 2</t>
  </si>
  <si>
    <t>Lô CII-2, khu C, khu công nghiệp Sa Đéc</t>
  </si>
  <si>
    <t>15.976,5</t>
  </si>
  <si>
    <t>hoàn thành tháng 5/2019</t>
  </si>
  <si>
    <t>Cty CP Thủy sản Trường Giang</t>
  </si>
  <si>
    <t>Đầu tư mở rộng nhà máy chế biến thủy sản trường giang 3</t>
  </si>
  <si>
    <t>10.108,5</t>
  </si>
  <si>
    <t>4000 tấn thành phẩm/năm</t>
  </si>
  <si>
    <t>Lô III-1, khu A1 KCN Sa Đéc</t>
  </si>
  <si>
    <t>hoàn thành vào tháng 01/2020</t>
  </si>
  <si>
    <t>Cty TNHH XNK Cỏ May</t>
  </si>
  <si>
    <t>Nhà máy chế biến thủy sản xuất khẩu CMI-2</t>
  </si>
  <si>
    <t>1 phần lô 9 và 1 phần lô 10, khu Công nghiệp Sông hậu, xã Tân Thành, huyện Lai Vung</t>
  </si>
  <si>
    <t>18.000 tấn sản phẩm/năm</t>
  </si>
  <si>
    <t>hoàn thành vào tháng 08/2020</t>
  </si>
  <si>
    <t>74,56</t>
  </si>
  <si>
    <t>53.008,5</t>
  </si>
  <si>
    <t>127.500 tấn/năm</t>
  </si>
  <si>
    <t>hoàn thành vào tháng 08/2021</t>
  </si>
  <si>
    <t>KHAC</t>
  </si>
  <si>
    <t>SPNHUA</t>
  </si>
  <si>
    <t>CNUOI</t>
  </si>
  <si>
    <t xml:space="preserve"> USD</t>
  </si>
  <si>
    <t>Hợp tác xã Dịch vụ nông nghiệp Tịnh Thới</t>
  </si>
  <si>
    <t xml:space="preserve">Xây dựng trụ sở hợp tác xã, nhà trưng bày sản phẩm, nhà kho sơ chế xoài, sân để xe và các cơ sở dịch vụ trực tiếp phục vụ sản xuất nông nghiệp </t>
  </si>
  <si>
    <t xml:space="preserve">1276/QĐ-UBND-HC  </t>
  </si>
  <si>
    <t>Ấp Tịnh Châu, xã Tịnh Thới, thành phố Cao Lãnh</t>
  </si>
  <si>
    <t xml:space="preserve">3.326,2 </t>
  </si>
  <si>
    <t>1.000 tấn xoài/năm</t>
  </si>
  <si>
    <t>Dự án hoàn thành và đi vào hoạt động: quý I năm 2021.</t>
  </si>
  <si>
    <t>TRẦN VĂN TRẠNG sdt: 0898 827 787</t>
  </si>
  <si>
    <t>Cty Cổ phần dầu tư và Phát triển đa quốc gia IDI</t>
  </si>
  <si>
    <t>Nhà máy chế biến thủy sản Hoa Kỳ</t>
  </si>
  <si>
    <t>Cụm công nghiệp Vàm cống, Quốc lộ 80, ấp An Thạnh, xã Bình Thành, huyện Lấp Vò, tỉnh Đồng Tháp</t>
  </si>
  <si>
    <t>800 tấn nguyên liệu/ngay đêm</t>
  </si>
  <si>
    <t>Dự án hoàn thành, đi vào hoạt động trong quý II/2020</t>
  </si>
  <si>
    <t xml:space="preserve">14 năm (đến ngày 15/10/2033). </t>
  </si>
  <si>
    <t>Đến ngày 19/6/2057</t>
  </si>
  <si>
    <t>Hoàn thành đưa vào vận hành, khai thác</t>
  </si>
  <si>
    <t>Lê Văn Chung SDT: 0277 3680 383</t>
  </si>
  <si>
    <t xml:space="preserve">bà Lâm Mẫu Phương </t>
  </si>
  <si>
    <t xml:space="preserve">Trang trại nuôi trồng thuỷ sản
 công nghệ cao, sinh thái hướng đến sản xuất bền vững 
</t>
  </si>
  <si>
    <t>1460/QĐ-UBND-HC</t>
  </si>
  <si>
    <t>ấp Gò Da, xã Bình Phú, huyện Tân Hồng</t>
  </si>
  <si>
    <t xml:space="preserve">9,9ha </t>
  </si>
  <si>
    <t xml:space="preserve">2.800 tấn nguyên liệu cá tra thương phẩm/năm. </t>
  </si>
  <si>
    <t>14 năm (đến ngày 15/10/2033)</t>
  </si>
  <si>
    <t>bà Lâm Mẫu Phương; sđt: 0918 268 069</t>
  </si>
  <si>
    <t xml:space="preserve">ông Đặng Văn Viễn </t>
  </si>
  <si>
    <t xml:space="preserve">Trang trại nuôi trồng thuỷ sản
 </t>
  </si>
  <si>
    <t>1461/QĐ-UBND-HC</t>
  </si>
  <si>
    <t xml:space="preserve">9,5ha </t>
  </si>
  <si>
    <t xml:space="preserve">2.500 tấn nguyên liệu cá tra thương phẩm/năm. </t>
  </si>
  <si>
    <t>ông Đặng Văn Viễn sđt: 0919 667 866</t>
  </si>
  <si>
    <t>Công ty TNHH Thuỷ sản Hai Nắm</t>
  </si>
  <si>
    <t xml:space="preserve">Nhà máy chế biến thuỷ sản Hai Nắm </t>
  </si>
  <si>
    <t>1497/QĐ-UBND-HC</t>
  </si>
  <si>
    <t xml:space="preserve">116,534.2 m2 </t>
  </si>
  <si>
    <t xml:space="preserve">GĐ 1: chế biến thủy sản 6.864 tấn/năm; GĐ 2: chế biến thuỷ sản số 2: 12.012 tấn/năm, bột cá: 6.292 tấn/năm, thức ăn thuỷ sản 57.200 tấn/năm và Kho lạnh 10.000 tấn sản phẩm.
</t>
  </si>
  <si>
    <t>Dự án hoàn thành, đi vào hoạt động từ quý I/2022</t>
  </si>
  <si>
    <t>43 năm</t>
  </si>
  <si>
    <t xml:space="preserve">NGUYỄN THÀNH NHÂN sdt: 02773 833 335 </t>
  </si>
  <si>
    <t>Công ty Cổ phần sản xuất và Thương mại N.I.D</t>
  </si>
  <si>
    <t>Nhà máy nước Tân Bình</t>
  </si>
  <si>
    <t>1567/QĐ-UBND-HC</t>
  </si>
  <si>
    <t>xã Tân Bình, huyện Thanh Bình</t>
  </si>
  <si>
    <t>10.000 m3/ngày.đêm</t>
  </si>
  <si>
    <t>Giai đoạn 1: Hoàn thành đưa hoạt đông giai đoạn 1 trong quý IV/2020.
Giai đoạn 2:Dự án hoàn thành và đi vào hoạt động vào quý III/2022.</t>
  </si>
  <si>
    <t xml:space="preserve">ĐẶNG HỒNG KỲ
0914147535 </t>
  </si>
  <si>
    <t xml:space="preserve">Công ty TNHH Tư vấn – Thiết kế – Xây dựng – Thương mại Kiến Quảng   </t>
  </si>
  <si>
    <t>Chợ Hang Mai kết hợp khu dân cư</t>
  </si>
  <si>
    <t>1619/QĐ-UBND-HC</t>
  </si>
  <si>
    <t>xã An Nhơn, huyện Châu Thành, tỉnh Đồng Tháp</t>
  </si>
  <si>
    <t>Nhà lồng chợ hạng 3 với 60 điểm kinh doanh và 96 nền nhà</t>
  </si>
  <si>
    <t>Dự án hoàn thành và đi vào hoạt động tháng 6/2020</t>
  </si>
  <si>
    <t>Trần Đức Quảng; ĐT: 0387.668880</t>
  </si>
  <si>
    <t>Hợp tác xã dịch vụ nông nghiệp Láng Biển</t>
  </si>
  <si>
    <t xml:space="preserve">Lò sấy lúa, nhà kho sàng lọc giống tại huyện Tháp Mười </t>
  </si>
  <si>
    <t>1713/QĐ-UBND-HC</t>
  </si>
  <si>
    <t>ấp 3, xã Láng Biển, huyện Tháp Mười</t>
  </si>
  <si>
    <t>4950 tấn/năm</t>
  </si>
  <si>
    <t>Dự án hoàn thành và đi vào hoạt động vào quý IV năm 2020</t>
  </si>
  <si>
    <t>Nguyễn Hoàng Thắng; sđt: 0919 113 004</t>
  </si>
  <si>
    <t>HTGT</t>
  </si>
  <si>
    <t>TATS</t>
  </si>
  <si>
    <t>BĐS</t>
  </si>
  <si>
    <t>NYTS</t>
  </si>
  <si>
    <t>xã An Bình, huyện Cao lãnh</t>
  </si>
  <si>
    <t>2019-01</t>
  </si>
  <si>
    <t>2019-02</t>
  </si>
  <si>
    <t>2019-03</t>
  </si>
  <si>
    <t>2019-04</t>
  </si>
  <si>
    <t>2019-05</t>
  </si>
  <si>
    <t>2019-06</t>
  </si>
  <si>
    <t>2019-07</t>
  </si>
  <si>
    <t>2019-08</t>
  </si>
  <si>
    <t>2019-09</t>
  </si>
  <si>
    <t>2019-10</t>
  </si>
  <si>
    <t>2019-11</t>
  </si>
  <si>
    <t>2019-12</t>
  </si>
  <si>
    <t>2019-13</t>
  </si>
  <si>
    <t>2019-14</t>
  </si>
  <si>
    <t>2019-15</t>
  </si>
  <si>
    <t>2019-16</t>
  </si>
  <si>
    <t>2019-17</t>
  </si>
  <si>
    <t>2019-18</t>
  </si>
  <si>
    <t>2019-19</t>
  </si>
  <si>
    <t>2019-20</t>
  </si>
  <si>
    <t>2019-21</t>
  </si>
  <si>
    <t>2019-22</t>
  </si>
  <si>
    <t>2019-23</t>
  </si>
  <si>
    <t>2019-24</t>
  </si>
  <si>
    <t>2019-25</t>
  </si>
  <si>
    <t>2019-26</t>
  </si>
  <si>
    <t>2019-27</t>
  </si>
  <si>
    <t>2019-28</t>
  </si>
  <si>
    <t>2019-29</t>
  </si>
  <si>
    <t>2019-30</t>
  </si>
  <si>
    <t xml:space="preserve">Trang trại nuôi trồng thuỷ sản công nghệ cao, sinh thái hướng đến sản xuất bền vững 
</t>
  </si>
  <si>
    <t>2019</t>
  </si>
  <si>
    <t>2016</t>
  </si>
  <si>
    <t>2017</t>
  </si>
  <si>
    <t>2018</t>
  </si>
  <si>
    <t>Cộng B</t>
  </si>
  <si>
    <t>Khai thác cát san lấp nằm trên lòng sông Tiền thuộc xã Tân Thuận Đông, thành phố Cao Lãnh; xã Mỹ An Hưng A và xã Mỹ An Hưng B, huyện Lấp Vò, tỉnh Đồng Tháp</t>
  </si>
  <si>
    <t>0567375264</t>
  </si>
  <si>
    <t>24/02/2020</t>
  </si>
  <si>
    <t>đoạn sông Tiền thuộc xã Tân Thuận Đông, thành phố Cao Lãnh; xã Mỹ An Hưng A và xã Mỹ An Hưng B, huyện Lấp Vò, tỉnh Đồng Tháp</t>
  </si>
  <si>
    <t>300.000 m3</t>
  </si>
  <si>
    <t>26,2 ha</t>
  </si>
  <si>
    <t>Từ tháng 3/2020: xin cấp phép khai thác và đưa vào hoạt động</t>
  </si>
  <si>
    <t>Công ty TNHH Cấp Thoát nước Ngọc Lợi</t>
  </si>
  <si>
    <t>Dự án Đầu tư xây dựng nhà máy cấp nước ấp Nhứt, xã An Phong, huyện Thanh Bình, tỉnh Đồng Tháp</t>
  </si>
  <si>
    <t>Ấp Nhứt, xã An Phong, huyện Thanh Bình, tỉnh Đồng Tháp</t>
  </si>
  <si>
    <t>2.500 m3/ngày đêm</t>
  </si>
  <si>
    <t>1.179,9 m2</t>
  </si>
  <si>
    <t>Hết quý IV năm 2020 Hoàn thành đưa nhà máy vào hoạt động</t>
  </si>
  <si>
    <t>Công ty TNHH MTV Mai Anh Đồng Tháp</t>
  </si>
  <si>
    <t>Than sinh học – Phân hữu cơ sinh học biochar</t>
  </si>
  <si>
    <t>272/QĐ-UBND-HC</t>
  </si>
  <si>
    <t>ấp 6, xã Tân Hội Trung, huyện Cao Lãnh, tỉnh Đồng Tháp.</t>
  </si>
  <si>
    <t>9.000 tấn sản phẩm/năm</t>
  </si>
  <si>
    <t>3,9 ha</t>
  </si>
  <si>
    <t>hoàn thành và đi vào hoạt động từ quý IV năm 2021.</t>
  </si>
  <si>
    <t>Công ty CP Cấp nước và Môi trường đô thị Đồng Tháp</t>
  </si>
  <si>
    <t>Xây dựng trạm bơm tăng áp Tân Việt Hòa</t>
  </si>
  <si>
    <t>321/QĐ-UBND-HC</t>
  </si>
  <si>
    <t>Phường 6, thành phố Cao Lãnh, tỉnh Đồng Tháp</t>
  </si>
  <si>
    <t>1.000 m3</t>
  </si>
  <si>
    <t>869 m2</t>
  </si>
  <si>
    <t>Đi vào hoạt động quí II/2021</t>
  </si>
  <si>
    <t>Công ty TNHH MTV Nước sạch Nhân Phát</t>
  </si>
  <si>
    <t>Nhà máy cấp nước Bình Hàng Tây</t>
  </si>
  <si>
    <t>504/QĐ-UBND-HC</t>
  </si>
  <si>
    <t>công suất 2.400 m3/ngày.đêm</t>
  </si>
  <si>
    <t>2.379,6 m2</t>
  </si>
  <si>
    <t>Dự án hoàn thành và đi vào hoạt động từ quý I/2021.</t>
  </si>
  <si>
    <t>Công ty TNHH MTV Phát triển chợ Thảo Huyên</t>
  </si>
  <si>
    <t>Mở rộng Cụm dân cư Rạch Chanh</t>
  </si>
  <si>
    <t>630/QĐ-UBND-HC</t>
  </si>
  <si>
    <t>ấp 3, xã Mỹ Trà, thành phố Cao Lãnh</t>
  </si>
  <si>
    <t>101 nền</t>
  </si>
  <si>
    <t>16.765 m2</t>
  </si>
  <si>
    <t>Hoàn thành và đi vào hoạt động tháng 04/2021</t>
  </si>
  <si>
    <t>DNTN Tùng Trang Đồng Tháp</t>
  </si>
  <si>
    <t>Trạm cấp nước Mỹ Hưng Hoà</t>
  </si>
  <si>
    <t>697/QĐ-UBND-HC</t>
  </si>
  <si>
    <t>xã Mỹ Xương, huyện Cao Lãnh</t>
  </si>
  <si>
    <t>1.800 m3/ngày.đêm</t>
  </si>
  <si>
    <t>330 m2</t>
  </si>
  <si>
    <t>Hoàn thành và đi vào hoạt động từ quý II/2021.</t>
  </si>
  <si>
    <t>Ông Trần Đăng Khoa</t>
  </si>
  <si>
    <t>Trang trại chăn nuôi gà Trần Đăng Khoa</t>
  </si>
  <si>
    <t>690/QĐ-UBND-HC</t>
  </si>
  <si>
    <t>Xã Hòa Long, huyện Lai Vung</t>
  </si>
  <si>
    <t>100 tấn sản phẩm/năm</t>
  </si>
  <si>
    <t>6.863,5 m2</t>
  </si>
  <si>
    <t>Hoàn thành và đi vào hoạt động từ quý I/2021</t>
  </si>
  <si>
    <t>Xí nghiệp tinh luyện dầu cá</t>
  </si>
  <si>
    <t>100 tấn nguyên liệu/ngày</t>
  </si>
  <si>
    <t>3.771 m2</t>
  </si>
  <si>
    <t>Hoàn thành và đi vào hoạt động từ quý III/2021</t>
  </si>
  <si>
    <t>CÔNG TY TNHH CÔNG NGHỆ THỰC PHẨM VIỆT ĐỨC</t>
  </si>
  <si>
    <t>XƯỞNG CHẾ BIẾN NÔNG SẢN VÀ KHO LẠNH BẢO 
QUẢN NÔNG SẢN VIỆT ĐỨC</t>
  </si>
  <si>
    <t>1180/QĐ-UBND-HC</t>
  </si>
  <si>
    <t>Đường Tràm Dơi, thị trấn Mỹ Thọ và Đường ĐT 846, xã Tân Nghĩa, huyện Cao Lãnh, tỉnh Đồng Tháp</t>
  </si>
  <si>
    <t>công suất thiết kế kho lạnh dự kiến 4.500 tấn sản 
phẩm/năm, chế biến nông sản dự kiến 1.200 tấn sản phẩm/năm</t>
  </si>
  <si>
    <t>20.313 m2</t>
  </si>
  <si>
    <t>Hoàn thành dự án và đi vào hoạt động từ tháng 6/2021</t>
  </si>
  <si>
    <t>Công ty TNHH Xây dựng Thương mại Bất động sản Cỏ May Construction</t>
  </si>
  <si>
    <t>Nhà xưởng Mương Điều</t>
  </si>
  <si>
    <t>1373/QĐ-UBND-HC</t>
  </si>
  <si>
    <t>Xã Tân Khánh Trung, huyện Lấp Vò, tỉnh Đồng Tháp</t>
  </si>
  <si>
    <t xml:space="preserve">- Công suất thiết kế: 
+ Cụm nhà xưởng 1: (40m x 25m) x 3 xưởng. 
+ Cụm nhà xưởng 2: (40m x 25m) x 6 xưởng. 
- Sản phẩm, dịch vụ cung cấp: cho thuê nhà xưởng để thực hiện các dự án khởi nghiệp thuộc lĩnh vực ít ảnh hưởng đến môi trường như: sản xuất nấm rơm, chiết xuất tinh dầu, mỹ phẩm và các mặt hàng nông sản tại địa phương. 
</t>
  </si>
  <si>
    <t>24134,9 m2</t>
  </si>
  <si>
    <t xml:space="preserve">- Hoàn thành các thủ tục đầu tư trong quý III/2020. 
- Xây dựng các hạng mục công trình từ quý III/2020 đến quý III/2021. 
- Dự án hoàn thành và đi vào hoạt động từ quý III/2021. 
</t>
  </si>
  <si>
    <t>Doanh nghiệp tư nhân Nguyễn Hữu Điện</t>
  </si>
  <si>
    <t>Nhà máy cấp nước ĐT855 ấp 3, xã Tân Mỹ, huyện Thanh Bình</t>
  </si>
  <si>
    <t>1435/QĐ-UBND-HC</t>
  </si>
  <si>
    <t>xã Tân Mỹ, huyện Thanh Bình</t>
  </si>
  <si>
    <t>1.500 m3/ngày.đêm.</t>
  </si>
  <si>
    <t>204 m2</t>
  </si>
  <si>
    <t>Dự án hoàn thành, đi vào hoạt động từ quý III/2021.</t>
  </si>
  <si>
    <t>ông Lữ Hiệp Hằng và bà Trần Thị Lượm</t>
  </si>
  <si>
    <t>Trồng nấm và dưa lưới</t>
  </si>
  <si>
    <t>1464/QĐ-UBND-HC</t>
  </si>
  <si>
    <t>xã Hoà Thành, huyện Lai Vung</t>
  </si>
  <si>
    <t>công suất 250 tấn nấm/năm và 140 tấn dưa lưới/năm.</t>
  </si>
  <si>
    <t>Hoàn thành dự án, đi vào hoạt động từ quý IV/2021.</t>
  </si>
  <si>
    <t>bà Nguyễn Thị Hồng Ngọc</t>
  </si>
  <si>
    <t>Khu nhà nghỉ dưỡng homestay</t>
  </si>
  <si>
    <t>1301/QĐ-UBND-HC</t>
  </si>
  <si>
    <t>đường Nguyễn Trãi – ĐT 855, khóm 4, thị trấn Tràm Chim, huyện Tam Nông, tỉnh Đồng Tháp.</t>
  </si>
  <si>
    <t xml:space="preserve">Xây dựng 28 căn nhà nghỉ dưỡng homestay và 1 khu nhà hàng phụ trợ. 
Số lượng khách (dự kiến): 10.000 lượt khách/năm. 
</t>
  </si>
  <si>
    <t>Xưởng may mặc Cửu Long River</t>
  </si>
  <si>
    <t>1565/QĐ-UBND-HC</t>
  </si>
  <si>
    <t>phường An Lộc, thị xã Hồng Ngự, tỉnh Đồng Tháp.</t>
  </si>
  <si>
    <t>- Giai đoạn 1: 4 triệu sản phẩm/năm. 
- Giai đoạn 2: 5 triệu sản phẩm/năm.</t>
  </si>
  <si>
    <t>36.400 m2</t>
  </si>
  <si>
    <t>Hoàn thành dự án, đi vào hoạt động từ tháng 6 năm 2023.</t>
  </si>
  <si>
    <t>Công ty TNHH MTV Cấp nước Hạnh Nhân</t>
  </si>
  <si>
    <t>Nhà máy cấp nước Tân Mỹ</t>
  </si>
  <si>
    <t>1752/QĐ-UBND-HC</t>
  </si>
  <si>
    <t>ấp Tân Mỹ, xã Tân Hòa, huyện Lai Vung</t>
  </si>
  <si>
    <t>Công suất 1.200m3/ngày và đêm</t>
  </si>
  <si>
    <t>Dự án hoàn thành, đi vào hoạt động từ quý III năm 2021</t>
  </si>
  <si>
    <t>Công ty CP Đầu tư xây dựng và cơ điện Thiên Phú</t>
  </si>
  <si>
    <t>Khu dân cư TP-Homes Tràm Chim</t>
  </si>
  <si>
    <t>1798/QĐ-UBND-HC</t>
  </si>
  <si>
    <t>36 tháng tính từ ngày phê duyệt chủ trương đầu tư</t>
  </si>
  <si>
    <t>Công ty TNHH MTV Cấp nước Nguyễn Thái Hưng</t>
  </si>
  <si>
    <t>Nhà máy cấp nước Tân Thạnh tại huyện Lai Vung</t>
  </si>
  <si>
    <t>1815/QĐ-UBND-HC</t>
  </si>
  <si>
    <t>ấp Tân Thạnh, xã Phong Hòa, huyện Lai Vung.</t>
  </si>
  <si>
    <t>Công suất 1.200 m3/ngày - đêm.</t>
  </si>
  <si>
    <t>Dự án hoàn thành, đi vào hoạt động từ quý III năm 2021.</t>
  </si>
  <si>
    <t>Công ty TNHH Mekong Greenbio</t>
  </si>
  <si>
    <t>Nhà máy sản xuất phân bón Mekong Greenbio</t>
  </si>
  <si>
    <t>1831/QĐ-UBND-HC</t>
  </si>
  <si>
    <t>ấp Hòa Bình, xã Tân Hòa, huyện Lai Vung, tỉnh Đồng Tháp</t>
  </si>
  <si>
    <t>Công suất thiết kế 100.000 tấn sản phẩm/năm</t>
  </si>
  <si>
    <t>58.157,4 m2</t>
  </si>
  <si>
    <t>Dự án hoàn thành, đi vào hoạt động quý IV năm 2021</t>
  </si>
  <si>
    <t>Công ty TNHH Nông nghiệp xanh Phương Thịnh</t>
  </si>
  <si>
    <t>Trồng nấm kết hợp sản xuất điện năng lượng mặt trời</t>
  </si>
  <si>
    <t>1907/QĐ-UBND-HC</t>
  </si>
  <si>
    <t>ấp 4, xã Phương Thịnh, huyện Cao Lãnh, tỉnh Đồng Tháp</t>
  </si>
  <si>
    <t xml:space="preserve">- Xây dựng 02 trại trồng nấm với công suất khoảng 01 tấn/vụ kết hợp với đầu tư điện năng lượng mặt trời mái nhà công suất &lt;01Mwp.
- Sản phẩm dịch vụ cung cấp: khoảng 10 tấn nấm/năm, điện năng lượng mặt trời khoảng 1.400Mwh điện/năm.
</t>
  </si>
  <si>
    <t>7.903,60</t>
  </si>
  <si>
    <t xml:space="preserve">- Chuẩn bị đầu tư: từ tháng 9 đến tháng 10 năm 2020. 
- Thi công và lắp đặt thiết bị: trong năm 2020. 
- Bắt đầu sản xuất từ tháng 01 năm 2021. 
</t>
  </si>
  <si>
    <t>Công ty TNHH Sản xuất Thương mại Dương Phan</t>
  </si>
  <si>
    <t>Chăn nuôi gà công nghiệp kết hợp với sản xuất điện năng lượng mặt trời mái nhà</t>
  </si>
  <si>
    <t>1906/QĐ-UBND-HC</t>
  </si>
  <si>
    <t xml:space="preserve">- Xây dựng 03 trại nuôi gà công nghiệp với công suất khoảng 18.000 con/lứa/trại, mỗi năm 04 lứa kết hợp với đầu tư điện năng lượng mặt trời mái nhà công suất &lt;01Mwp.
- Sản phẩm dịch vụ cung cấp: khoảng 320 tấn gà thịt/năm, điện năng lượng mặt trời khoảng 1.400Mwh điện/năm.
(Dự án không hoạt động giết mổ gia cầm).
</t>
  </si>
  <si>
    <t>14.016,20</t>
  </si>
  <si>
    <t xml:space="preserve">- Chuẩn bị đầu tư: từ tháng 6 đến tháng 12 năm 2020.
- Thi công và lắp đặt thiết bị: từ tháng 01 năm 2021 đến tháng 3 năm 2021.
- Bắt đầu sản xuất từ tháng 4 năm 2021.
</t>
  </si>
  <si>
    <t>Công ty TNHH Sản xuât Thương mại Phương Thịnh Phát</t>
  </si>
  <si>
    <t xml:space="preserve">- Xây dựng 01 trại nuôi gà công nghiệp với công suất khoảng 18.000 con/lứa kết hợp với đầu tư điện năng lượng mặt trời mái nhà công suất &lt;01Mwp.
- Sản phẩm dịch vụ cung cấp: khoảng 100 tấn gà thịt/năm, điện năng lượng mặt trời khoảng 1.000Mwh điện/năm.
(Dự án không hoạt động giết mổ gia cầm).
</t>
  </si>
  <si>
    <t>5.179,10</t>
  </si>
  <si>
    <t xml:space="preserve">- Chuẩn bị đầu tư: từ tháng 6 đến tháng 10 năm 2020.
- Thi công và lắp đặt thiết bị: trong năm 2020.
- Bắt đầu sản xuất từ tháng 3 năm 2021.
</t>
  </si>
  <si>
    <t>Công ty TNHH MTV Điện Kim Lợi</t>
  </si>
  <si>
    <t>Trang trại trồng nấm dược liệu và chăn nuôi kết hợp điện năng lượng mặt trời</t>
  </si>
  <si>
    <t>- Sản lượng 25 tấn nấm/năm, chăn nuôi 10 tấn/năm. 
- Công suất điện mặt trời áp mái 987,9 kWp.</t>
  </si>
  <si>
    <t>6.543,20</t>
  </si>
  <si>
    <t>Công ty TNHH MTV Điện Lan Khanh</t>
  </si>
  <si>
    <t>6544</t>
  </si>
  <si>
    <t>Công ty TNHH Cấp nước Thành Nguyên</t>
  </si>
  <si>
    <t>Nhà máy cấp nước Tân Bình, huyện Châu Thành</t>
  </si>
  <si>
    <t>1929/QĐ-UBND-HC</t>
  </si>
  <si>
    <t>xã Tân Bình, huyện Châu Thành, tỉnh Đồng Tháp</t>
  </si>
  <si>
    <t>- Giai đoạn 01: công suất thiết kế 1.200 m3/ngày - đêm. 
- Giai đoạn 02: nâng công suất thiết kế từ 1.200 m3/ngày - đêm thành 2.000 m3/ngày - đêm.</t>
  </si>
  <si>
    <t>8.009,30</t>
  </si>
  <si>
    <t xml:space="preserve">Quý III năm 2022: Hoàn thành đưa vào hoạt động với công suất toàn hệ thống là 2.000 m3/ngày - đêm. 
</t>
  </si>
  <si>
    <t>2020-01</t>
  </si>
  <si>
    <t>2020-02</t>
  </si>
  <si>
    <t>2020-03</t>
  </si>
  <si>
    <t>2020-04</t>
  </si>
  <si>
    <t>2020-05</t>
  </si>
  <si>
    <t>2020-06</t>
  </si>
  <si>
    <t>2020-07</t>
  </si>
  <si>
    <t>2020-08</t>
  </si>
  <si>
    <t>2020-09</t>
  </si>
  <si>
    <t>2020-10</t>
  </si>
  <si>
    <t>2020-11</t>
  </si>
  <si>
    <t>2020-12</t>
  </si>
  <si>
    <t>2020-13</t>
  </si>
  <si>
    <t>2020-14</t>
  </si>
  <si>
    <t>2020-15</t>
  </si>
  <si>
    <t>2020-16</t>
  </si>
  <si>
    <t>2020-17</t>
  </si>
  <si>
    <t>2020-18</t>
  </si>
  <si>
    <t>2020-19</t>
  </si>
  <si>
    <t>2020-20</t>
  </si>
  <si>
    <t>2020-21</t>
  </si>
  <si>
    <t>2020-22</t>
  </si>
  <si>
    <t>2020-23</t>
  </si>
  <si>
    <t>2020-24</t>
  </si>
  <si>
    <t>2020-25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</si>
</sst>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_-* #,##0_-;\-* #,##0_-;_-* &quot;-&quot;_-;_-@_-"/>
    <numFmt numFmtId="165" formatCode="#,##0.000"/>
    <numFmt numFmtId="166" formatCode="#,##0.0"/>
    <numFmt numFmtId="167" formatCode="yyyy\-mm\-dd"/>
    <numFmt numFmtId="168" formatCode="0.0"/>
    <numFmt numFmtId="169" formatCode="_(* #,##0_);_(* \(#,##0\);_(* &quot;-&quot;??_);_(@_)"/>
    <numFmt numFmtId="170" formatCode="_(* #,##0.0_);_(* \(#,##0.0\);_(* &quot;-&quot;??_);_(@_)"/>
    <numFmt numFmtId="171" formatCode="_(* #,##0.00_);_(* \(#,##0.00\);_(* &quot;-&quot;??.0_);_(@_)"/>
    <numFmt numFmtId="172" formatCode="_(* #,##0.000_);_(* \(#,##0.000\);_(* &quot;-&quot;??.00_);_(@_)"/>
    <numFmt numFmtId="173" formatCode="mm/dd/yyyy"/>
  </numFmts>
  <fonts count="104" x14ac:knownFonts="1">
    <font>
      <sz val="10"/>
      <name val="Arial"/>
    </font>
    <font>
      <sz val="10"/>
      <name val="Arial"/>
      <family val="2"/>
    </font>
    <font>
      <sz val="8"/>
      <name val="Arial"/>
      <family val="2"/>
    </font>
    <font>
      <sz val="10"/>
      <name val="Arial"/>
      <family val="2"/>
    </font>
    <font>
      <b/>
      <sz val="12"/>
      <name val="Times New Roman"/>
      <family val="1"/>
    </font>
    <font>
      <sz val="12"/>
      <name val="Times New Roman"/>
      <family val="1"/>
    </font>
    <font>
      <b/>
      <sz val="14"/>
      <name val="Times New Roman"/>
      <family val="1"/>
    </font>
    <font>
      <sz val="12"/>
      <color indexed="8"/>
      <name val="Times New Roman"/>
      <family val="1"/>
    </font>
    <font>
      <sz val="14"/>
      <name val="Times New Roman"/>
      <family val="1"/>
    </font>
    <font>
      <sz val="10"/>
      <name val="Times New Roman"/>
      <family val="1"/>
    </font>
    <font>
      <b/>
      <sz val="10"/>
      <name val="Times New Roman"/>
      <family val="1"/>
    </font>
    <font>
      <b/>
      <sz val="16"/>
      <name val="Times New Roman"/>
      <family val="1"/>
    </font>
    <font>
      <b/>
      <sz val="12"/>
      <name val="Arial"/>
      <family val="2"/>
    </font>
    <font>
      <sz val="11"/>
      <name val="Times New Roman"/>
      <family val="1"/>
    </font>
    <font>
      <sz val="13"/>
      <name val="Times New Roman"/>
      <family val="1"/>
    </font>
    <font>
      <b/>
      <sz val="18"/>
      <color indexed="56"/>
      <name val="Cambria"/>
      <family val="2"/>
    </font>
    <font>
      <sz val="14"/>
      <color indexed="8"/>
      <name val="Arial"/>
      <family val="2"/>
    </font>
    <font>
      <sz val="14"/>
      <color indexed="9"/>
      <name val="Arial"/>
      <family val="2"/>
    </font>
    <font>
      <sz val="14"/>
      <color indexed="20"/>
      <name val="Arial"/>
      <family val="2"/>
    </font>
    <font>
      <b/>
      <sz val="14"/>
      <color indexed="52"/>
      <name val="Arial"/>
      <family val="2"/>
    </font>
    <font>
      <b/>
      <sz val="14"/>
      <color indexed="9"/>
      <name val="Arial"/>
      <family val="2"/>
    </font>
    <font>
      <i/>
      <sz val="14"/>
      <color indexed="23"/>
      <name val="Arial"/>
      <family val="2"/>
    </font>
    <font>
      <sz val="14"/>
      <color indexed="17"/>
      <name val="Arial"/>
      <family val="2"/>
    </font>
    <font>
      <b/>
      <sz val="15"/>
      <color indexed="56"/>
      <name val="Arial"/>
      <family val="2"/>
    </font>
    <font>
      <b/>
      <sz val="13"/>
      <color indexed="56"/>
      <name val="Arial"/>
      <family val="2"/>
    </font>
    <font>
      <b/>
      <sz val="11"/>
      <color indexed="56"/>
      <name val="Arial"/>
      <family val="2"/>
    </font>
    <font>
      <sz val="14"/>
      <color indexed="62"/>
      <name val="Arial"/>
      <family val="2"/>
    </font>
    <font>
      <sz val="14"/>
      <color indexed="52"/>
      <name val="Arial"/>
      <family val="2"/>
    </font>
    <font>
      <sz val="14"/>
      <color indexed="60"/>
      <name val="Arial"/>
      <family val="2"/>
    </font>
    <font>
      <b/>
      <sz val="14"/>
      <color indexed="63"/>
      <name val="Arial"/>
      <family val="2"/>
    </font>
    <font>
      <b/>
      <sz val="14"/>
      <color indexed="8"/>
      <name val="Arial"/>
      <family val="2"/>
    </font>
    <font>
      <sz val="14"/>
      <color indexed="10"/>
      <name val="Arial"/>
      <family val="2"/>
    </font>
    <font>
      <sz val="11"/>
      <name val="Arial"/>
      <family val="2"/>
      <charset val="163"/>
    </font>
    <font>
      <sz val="12"/>
      <color indexed="10"/>
      <name val="Times New Roman"/>
      <family val="1"/>
    </font>
    <font>
      <b/>
      <sz val="11"/>
      <name val="Times New Roman"/>
      <family val="1"/>
    </font>
    <font>
      <sz val="12"/>
      <color indexed="12"/>
      <name val="Times New Roman"/>
      <family val="1"/>
    </font>
    <font>
      <b/>
      <sz val="14"/>
      <color indexed="12"/>
      <name val="Times New Roman"/>
      <family val="1"/>
    </font>
    <font>
      <i/>
      <sz val="12"/>
      <name val="Times New Roman"/>
      <family val="1"/>
    </font>
    <font>
      <vertAlign val="superscript"/>
      <sz val="12"/>
      <name val="Times New Roman"/>
      <family val="1"/>
    </font>
    <font>
      <sz val="12"/>
      <color indexed="61"/>
      <name val="Times New Roman"/>
      <family val="1"/>
    </font>
    <font>
      <sz val="12"/>
      <color indexed="30"/>
      <name val="Times New Roman"/>
      <family val="1"/>
    </font>
    <font>
      <sz val="11"/>
      <color indexed="8"/>
      <name val="Times New Roman"/>
      <family val="2"/>
    </font>
    <font>
      <sz val="12"/>
      <color indexed="8"/>
      <name val="Times New Roman"/>
      <family val="1"/>
    </font>
    <font>
      <sz val="12"/>
      <color indexed="10"/>
      <name val="Times New Roman"/>
      <family val="1"/>
    </font>
    <font>
      <sz val="10"/>
      <color indexed="8"/>
      <name val="Times New Roman"/>
      <family val="1"/>
    </font>
    <font>
      <sz val="14"/>
      <color indexed="10"/>
      <name val="Times New Roman"/>
      <family val="1"/>
    </font>
    <font>
      <b/>
      <sz val="12"/>
      <color indexed="10"/>
      <name val="Times New Roman"/>
      <family val="1"/>
    </font>
    <font>
      <sz val="12"/>
      <color indexed="12"/>
      <name val="Times New Roman"/>
      <family val="1"/>
    </font>
    <font>
      <b/>
      <sz val="12"/>
      <color indexed="14"/>
      <name val="Times New Roman"/>
      <family val="1"/>
    </font>
    <font>
      <b/>
      <sz val="14"/>
      <color indexed="10"/>
      <name val="Times New Roman"/>
      <family val="1"/>
    </font>
    <font>
      <b/>
      <sz val="14"/>
      <color indexed="12"/>
      <name val="Times New Roman"/>
      <family val="1"/>
    </font>
    <font>
      <b/>
      <sz val="14"/>
      <color indexed="14"/>
      <name val="Times New Roman"/>
      <family val="1"/>
    </font>
    <font>
      <sz val="11"/>
      <color indexed="18"/>
      <name val="Times New Roman"/>
      <family val="1"/>
    </font>
    <font>
      <sz val="11"/>
      <color indexed="56"/>
      <name val="Times New Roman"/>
      <family val="1"/>
    </font>
    <font>
      <sz val="12"/>
      <color indexed="16"/>
      <name val="Times New Roman"/>
      <family val="1"/>
    </font>
    <font>
      <sz val="13"/>
      <color indexed="56"/>
      <name val="Times New Roman"/>
      <family val="1"/>
    </font>
    <font>
      <b/>
      <sz val="12"/>
      <color indexed="56"/>
      <name val="Times New Roman"/>
      <family val="1"/>
    </font>
    <font>
      <sz val="12"/>
      <color indexed="56"/>
      <name val="Times New Roman"/>
      <family val="1"/>
    </font>
    <font>
      <sz val="11"/>
      <color indexed="12"/>
      <name val="Times New Roman"/>
      <family val="1"/>
    </font>
    <font>
      <b/>
      <sz val="12"/>
      <color indexed="30"/>
      <name val="Times New Roman"/>
      <family val="1"/>
    </font>
    <font>
      <sz val="11"/>
      <color indexed="8"/>
      <name val="Times New Roman"/>
      <family val="1"/>
    </font>
    <font>
      <sz val="11"/>
      <color indexed="10"/>
      <name val="Times New Roman"/>
      <family val="1"/>
    </font>
    <font>
      <b/>
      <sz val="11"/>
      <color indexed="18"/>
      <name val="Times New Roman"/>
      <family val="1"/>
    </font>
    <font>
      <sz val="11"/>
      <color indexed="60"/>
      <name val="Times New Roman"/>
      <family val="1"/>
    </font>
    <font>
      <b/>
      <sz val="16"/>
      <color indexed="56"/>
      <name val="Times New Roman"/>
      <family val="1"/>
    </font>
    <font>
      <sz val="11"/>
      <color indexed="14"/>
      <name val="Times New Roman"/>
      <family val="1"/>
    </font>
    <font>
      <sz val="11"/>
      <color theme="1"/>
      <name val="Times New Roman"/>
      <family val="2"/>
    </font>
    <font>
      <sz val="12"/>
      <color theme="5" tint="-0.249977111117893"/>
      <name val="Times New Roman"/>
      <family val="1"/>
    </font>
    <font>
      <sz val="13"/>
      <color theme="5" tint="-0.249977111117893"/>
      <name val="Times New Roman"/>
      <family val="1"/>
    </font>
    <font>
      <sz val="10"/>
      <color theme="5" tint="-0.249977111117893"/>
      <name val="Arial"/>
      <family val="2"/>
    </font>
    <font>
      <sz val="12"/>
      <color rgb="FFC00000"/>
      <name val="Times New Roman"/>
      <family val="1"/>
    </font>
    <font>
      <sz val="11"/>
      <color rgb="FF002060"/>
      <name val="Times New Roman"/>
      <family val="1"/>
    </font>
    <font>
      <b/>
      <sz val="11"/>
      <color rgb="FF002060"/>
      <name val="Times New Roman"/>
      <family val="1"/>
    </font>
    <font>
      <sz val="11"/>
      <color rgb="FF0070C0"/>
      <name val="Times New Roman"/>
      <family val="1"/>
    </font>
    <font>
      <sz val="10"/>
      <name val="Times New Roman"/>
      <family val="1"/>
    </font>
    <font>
      <b/>
      <sz val="12"/>
      <color theme="1"/>
      <name val="Times New Roman"/>
      <family val="1"/>
    </font>
    <font>
      <sz val="12"/>
      <color rgb="FFFF0000"/>
      <name val="Times New Roman"/>
      <family val="1"/>
    </font>
    <font>
      <sz val="12"/>
      <name val="Times New Roman"/>
      <family val="1"/>
    </font>
    <font>
      <sz val="12"/>
      <color rgb="FF000000"/>
      <name val="Times New Roman"/>
      <family val="1"/>
    </font>
    <font>
      <sz val="12"/>
      <color rgb="FF0000CC"/>
      <name val="Times New Roman"/>
      <family val="1"/>
    </font>
    <font>
      <sz val="11"/>
      <name val="Times New Roman"/>
      <family val="1"/>
    </font>
    <font>
      <sz val="11"/>
      <color rgb="FF000000"/>
      <name val="Times New Roman"/>
      <family val="1"/>
    </font>
    <font>
      <sz val="11"/>
      <name val="Times New Roman"/>
      <family val="1"/>
    </font>
    <font>
      <sz val="12"/>
      <name val="Times New Roman"/>
      <family val="1"/>
    </font>
    <font>
      <sz val="12"/>
      <color rgb="FF0000CC"/>
      <name val="Times New Roman"/>
      <family val="1"/>
    </font>
    <font>
      <sz val="12"/>
      <color rgb="FFFF0000"/>
      <name val="Times New Roman"/>
      <family val="1"/>
    </font>
    <font>
      <b/>
      <sz val="12"/>
      <color theme="5" tint="-0.249977111117893"/>
      <name val="Times New Roman"/>
      <family val="1"/>
    </font>
    <font>
      <b/>
      <sz val="11"/>
      <color rgb="FF000080"/>
      <name val="Times New Roman"/>
      <family val="1"/>
    </font>
    <font>
      <sz val="11"/>
      <color rgb="FFC00000"/>
      <name val="Times New Roman"/>
      <family val="1"/>
    </font>
    <font>
      <sz val="10"/>
      <color rgb="FFC00000"/>
      <name val="Arial"/>
      <family val="2"/>
    </font>
    <font>
      <sz val="10"/>
      <color rgb="FF000000"/>
      <name val="Arial"/>
      <family val="2"/>
    </font>
    <font>
      <b/>
      <sz val="16"/>
      <color theme="1"/>
      <name val="Times New Roman"/>
      <family val="1"/>
    </font>
    <font>
      <sz val="12"/>
      <color theme="1"/>
      <name val="Times New Roman"/>
      <family val="1"/>
    </font>
    <font>
      <b/>
      <sz val="16"/>
      <color rgb="FF003366"/>
      <name val="Times New Roman"/>
      <family val="1"/>
    </font>
    <font>
      <b/>
      <sz val="12"/>
      <color rgb="FF003366"/>
      <name val="Times New Roman"/>
      <family val="1"/>
    </font>
    <font>
      <sz val="12"/>
      <color rgb="FF003366"/>
      <name val="Times New Roman"/>
      <family val="1"/>
    </font>
    <font>
      <sz val="12"/>
      <color rgb="FFC55A11"/>
      <name val="Times New Roman"/>
      <family val="1"/>
    </font>
    <font>
      <sz val="12"/>
      <color rgb="FF800000"/>
      <name val="Times New Roman"/>
      <family val="1"/>
    </font>
    <font>
      <sz val="13"/>
      <color rgb="FFC55A11"/>
      <name val="Times New Roman"/>
      <family val="1"/>
    </font>
    <font>
      <sz val="13"/>
      <color theme="1"/>
      <name val="Times New Roman"/>
      <family val="1"/>
    </font>
    <font>
      <sz val="13"/>
      <color rgb="FF003366"/>
      <name val="Times New Roman"/>
      <family val="1"/>
    </font>
    <font>
      <sz val="10"/>
      <color rgb="FFC55A11"/>
      <name val="Arial"/>
      <family val="2"/>
    </font>
    <font>
      <sz val="11"/>
      <color rgb="FF000080"/>
      <name val="Times New Roman"/>
      <family val="1"/>
    </font>
    <font>
      <sz val="14"/>
      <color indexed="12"/>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DAEEF3"/>
        <bgColor rgb="FFDAEEF3"/>
      </patternFill>
    </fill>
    <fill>
      <patternFill patternType="solid">
        <fgColor rgb="FFFFFFFF"/>
        <bgColor rgb="FFFFFFFF"/>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65"/>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8"/>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indexed="65"/>
      </left>
      <right/>
      <top style="thin">
        <color indexed="8"/>
      </top>
      <bottom/>
      <diagonal/>
    </border>
    <border>
      <left style="thin">
        <color indexed="65"/>
      </left>
      <right/>
      <top style="thin">
        <color indexed="65"/>
      </top>
      <bottom/>
      <diagonal/>
    </border>
    <border>
      <left style="thin">
        <color indexed="65"/>
      </left>
      <right/>
      <top style="thin">
        <color indexed="8"/>
      </top>
      <bottom style="thin">
        <color indexed="8"/>
      </bottom>
      <diagonal/>
    </border>
    <border>
      <left/>
      <right/>
      <top style="thin">
        <color indexed="8"/>
      </top>
      <bottom/>
      <diagonal/>
    </border>
    <border>
      <left/>
      <right/>
      <top style="thin">
        <color indexed="65"/>
      </top>
      <bottom/>
      <diagonal/>
    </border>
    <border>
      <left/>
      <right/>
      <top style="thin">
        <color indexed="8"/>
      </top>
      <bottom style="thin">
        <color indexed="8"/>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
      <left style="thin">
        <color indexed="8"/>
      </left>
      <right/>
      <top/>
      <bottom/>
      <diagonal/>
    </border>
    <border>
      <left/>
      <right style="thin">
        <color indexed="8"/>
      </right>
      <top/>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0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164" fontId="8" fillId="0" borderId="0" applyFont="0" applyFill="0" applyBorder="0" applyAlignment="0" applyProtection="0"/>
    <xf numFmtId="43" fontId="4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23" borderId="7" applyNumberFormat="0" applyFont="0" applyAlignment="0" applyProtection="0"/>
    <xf numFmtId="0" fontId="29" fillId="20" borderId="8" applyNumberFormat="0" applyAlignment="0" applyProtection="0"/>
    <xf numFmtId="0" fontId="15"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81" fillId="0" borderId="0"/>
    <xf numFmtId="0" fontId="90" fillId="0" borderId="0"/>
  </cellStyleXfs>
  <cellXfs count="1113">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4" fillId="0" borderId="0" xfId="0" applyFont="1" applyAlignment="1">
      <alignment horizontal="center" vertical="center"/>
    </xf>
    <xf numFmtId="0" fontId="42" fillId="0" borderId="10" xfId="0" applyFont="1" applyBorder="1" applyAlignment="1">
      <alignment horizontal="center" vertical="center" wrapText="1"/>
    </xf>
    <xf numFmtId="3" fontId="42" fillId="0" borderId="10" xfId="0" applyNumberFormat="1" applyFont="1" applyBorder="1" applyAlignment="1">
      <alignment horizontal="center" vertical="center" wrapText="1"/>
    </xf>
    <xf numFmtId="0" fontId="42" fillId="0" borderId="0" xfId="0" applyFont="1"/>
    <xf numFmtId="0" fontId="42" fillId="0" borderId="11" xfId="0" applyFont="1" applyBorder="1" applyAlignment="1">
      <alignment horizontal="center" vertical="center" wrapText="1"/>
    </xf>
    <xf numFmtId="3" fontId="42" fillId="0" borderId="11" xfId="0" applyNumberFormat="1"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 fillId="0" borderId="10" xfId="0" applyFont="1" applyBorder="1" applyAlignment="1">
      <alignment horizontal="center" vertical="center"/>
    </xf>
    <xf numFmtId="0" fontId="8" fillId="0" borderId="0" xfId="0" applyFont="1"/>
    <xf numFmtId="0" fontId="5" fillId="0" borderId="0" xfId="0" applyFont="1"/>
    <xf numFmtId="0" fontId="5" fillId="0" borderId="10" xfId="0" applyFont="1" applyBorder="1"/>
    <xf numFmtId="3" fontId="5" fillId="0" borderId="10"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3" fontId="5" fillId="0" borderId="10" xfId="0" applyNumberFormat="1" applyFont="1" applyBorder="1" applyAlignment="1">
      <alignment horizontal="center" vertical="center"/>
    </xf>
    <xf numFmtId="3" fontId="5" fillId="0" borderId="0" xfId="0" applyNumberFormat="1" applyFont="1" applyAlignment="1">
      <alignment horizontal="center" vertical="center"/>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0" xfId="0" applyFont="1" applyBorder="1" applyAlignment="1">
      <alignment horizontal="center" vertical="center"/>
    </xf>
    <xf numFmtId="0" fontId="9" fillId="0" borderId="0" xfId="0" applyFont="1"/>
    <xf numFmtId="0" fontId="9" fillId="0" borderId="10" xfId="0" applyFont="1" applyBorder="1" applyAlignment="1">
      <alignment horizontal="center" vertical="center" wrapText="1"/>
    </xf>
    <xf numFmtId="0" fontId="9" fillId="0" borderId="0" xfId="0" applyFont="1" applyAlignment="1">
      <alignment horizontal="center" vertical="center"/>
    </xf>
    <xf numFmtId="0" fontId="10" fillId="0" borderId="10" xfId="0" applyFont="1" applyBorder="1" applyAlignment="1">
      <alignment horizontal="center" vertical="center" wrapText="1"/>
    </xf>
    <xf numFmtId="0" fontId="9" fillId="0" borderId="10" xfId="0" quotePrefix="1" applyFont="1" applyBorder="1" applyAlignment="1">
      <alignment horizontal="center" vertical="center" wrapText="1"/>
    </xf>
    <xf numFmtId="3" fontId="9" fillId="0" borderId="10" xfId="0" applyNumberFormat="1" applyFont="1" applyBorder="1" applyAlignment="1">
      <alignment horizontal="center" vertical="center" wrapText="1"/>
    </xf>
    <xf numFmtId="0" fontId="9" fillId="0" borderId="0" xfId="0" applyFont="1" applyAlignment="1">
      <alignment vertical="center"/>
    </xf>
    <xf numFmtId="0" fontId="44" fillId="0" borderId="10" xfId="0" applyFont="1" applyBorder="1" applyAlignment="1">
      <alignment horizontal="center" vertical="center" wrapText="1"/>
    </xf>
    <xf numFmtId="0" fontId="44" fillId="0" borderId="10" xfId="0" quotePrefix="1" applyFont="1" applyBorder="1" applyAlignment="1">
      <alignment horizontal="center" vertical="center" wrapText="1"/>
    </xf>
    <xf numFmtId="0" fontId="44" fillId="0" borderId="10" xfId="0" applyFont="1" applyBorder="1" applyAlignment="1">
      <alignment horizontal="center" vertical="center"/>
    </xf>
    <xf numFmtId="0" fontId="44" fillId="0" borderId="0" xfId="0" applyFont="1"/>
    <xf numFmtId="166" fontId="44" fillId="0" borderId="10" xfId="0" quotePrefix="1" applyNumberFormat="1" applyFont="1" applyBorder="1" applyAlignment="1">
      <alignment horizontal="center" vertical="center" wrapText="1"/>
    </xf>
    <xf numFmtId="0" fontId="45" fillId="0" borderId="0" xfId="0" applyFont="1"/>
    <xf numFmtId="0" fontId="4" fillId="0" borderId="0" xfId="0" applyFont="1" applyAlignment="1">
      <alignment horizontal="center" vertical="center" wrapText="1"/>
    </xf>
    <xf numFmtId="0" fontId="4" fillId="0" borderId="10" xfId="0" applyFont="1" applyBorder="1"/>
    <xf numFmtId="3" fontId="43" fillId="0" borderId="10" xfId="0" applyNumberFormat="1" applyFont="1" applyBorder="1" applyAlignment="1">
      <alignment horizontal="center" vertical="center" wrapText="1"/>
    </xf>
    <xf numFmtId="0" fontId="43" fillId="0" borderId="0" xfId="0" applyFont="1"/>
    <xf numFmtId="3" fontId="4" fillId="0" borderId="0" xfId="0" applyNumberFormat="1" applyFont="1" applyAlignment="1">
      <alignment horizontal="center" vertical="center"/>
    </xf>
    <xf numFmtId="3" fontId="4" fillId="0" borderId="10" xfId="0" applyNumberFormat="1" applyFont="1" applyBorder="1" applyAlignment="1">
      <alignment horizontal="center" vertical="center" wrapText="1"/>
    </xf>
    <xf numFmtId="3" fontId="43" fillId="0" borderId="11" xfId="0" applyNumberFormat="1" applyFont="1" applyBorder="1" applyAlignment="1">
      <alignment horizontal="center" vertical="center" wrapText="1"/>
    </xf>
    <xf numFmtId="3" fontId="46" fillId="0" borderId="10" xfId="0" applyNumberFormat="1" applyFont="1" applyBorder="1" applyAlignment="1">
      <alignment horizontal="center" vertical="center"/>
    </xf>
    <xf numFmtId="0" fontId="46" fillId="0" borderId="10" xfId="0" applyFont="1" applyBorder="1" applyAlignment="1">
      <alignment horizontal="center" vertical="center" wrapText="1"/>
    </xf>
    <xf numFmtId="3" fontId="46" fillId="0" borderId="10" xfId="0" applyNumberFormat="1" applyFont="1" applyBorder="1" applyAlignment="1">
      <alignment horizontal="center" vertical="center" wrapText="1"/>
    </xf>
    <xf numFmtId="0" fontId="12" fillId="0" borderId="0" xfId="0" applyFont="1" applyAlignment="1">
      <alignment horizontal="center" vertical="center" wrapText="1"/>
    </xf>
    <xf numFmtId="3" fontId="0" fillId="0" borderId="0" xfId="0" applyNumberFormat="1"/>
    <xf numFmtId="0" fontId="43" fillId="0" borderId="0" xfId="0" applyFont="1" applyAlignment="1">
      <alignment horizontal="center" vertical="center"/>
    </xf>
    <xf numFmtId="3" fontId="43" fillId="0" borderId="10" xfId="0" applyNumberFormat="1" applyFont="1" applyBorder="1" applyAlignment="1">
      <alignment horizontal="center" vertical="center"/>
    </xf>
    <xf numFmtId="0" fontId="43" fillId="0" borderId="10" xfId="0" applyNumberFormat="1" applyFont="1" applyBorder="1" applyAlignment="1">
      <alignment horizontal="center" vertical="center" wrapText="1"/>
    </xf>
    <xf numFmtId="0" fontId="46" fillId="0" borderId="10" xfId="0" applyFont="1" applyBorder="1" applyAlignment="1">
      <alignment horizontal="center" vertical="center"/>
    </xf>
    <xf numFmtId="3" fontId="4" fillId="0" borderId="10" xfId="0" applyNumberFormat="1" applyFont="1" applyBorder="1"/>
    <xf numFmtId="0" fontId="5" fillId="0" borderId="0" xfId="0" applyFont="1" applyBorder="1"/>
    <xf numFmtId="0" fontId="4" fillId="0" borderId="0" xfId="0" applyFont="1" applyBorder="1"/>
    <xf numFmtId="3" fontId="4" fillId="0" borderId="0" xfId="0" applyNumberFormat="1" applyFont="1" applyBorder="1"/>
    <xf numFmtId="0" fontId="43" fillId="0" borderId="11" xfId="0" applyFont="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3" fontId="5" fillId="0" borderId="10" xfId="0" applyNumberFormat="1" applyFont="1" applyFill="1" applyBorder="1" applyAlignment="1">
      <alignment horizontal="center" vertical="center"/>
    </xf>
    <xf numFmtId="3" fontId="5" fillId="0" borderId="10" xfId="29" applyNumberFormat="1" applyFont="1" applyFill="1" applyBorder="1" applyAlignment="1">
      <alignment horizontal="center" vertical="center"/>
    </xf>
    <xf numFmtId="0" fontId="5" fillId="24" borderId="10" xfId="0" applyFont="1" applyFill="1" applyBorder="1" applyAlignment="1">
      <alignment horizontal="center" vertical="center" wrapText="1"/>
    </xf>
    <xf numFmtId="0" fontId="5" fillId="0" borderId="0" xfId="0" applyFont="1" applyFill="1" applyAlignment="1">
      <alignment horizontal="center" vertical="center"/>
    </xf>
    <xf numFmtId="165" fontId="5" fillId="0" borderId="0" xfId="0" applyNumberFormat="1" applyFont="1" applyFill="1" applyAlignment="1">
      <alignment horizontal="center" vertical="center"/>
    </xf>
    <xf numFmtId="4" fontId="5" fillId="0" borderId="10" xfId="29" applyNumberFormat="1" applyFont="1" applyFill="1" applyBorder="1" applyAlignment="1">
      <alignment horizontal="center" vertical="center"/>
    </xf>
    <xf numFmtId="0" fontId="5" fillId="0" borderId="0" xfId="0" applyFont="1" applyFill="1" applyAlignment="1">
      <alignment horizontal="left" vertical="center"/>
    </xf>
    <xf numFmtId="0" fontId="43" fillId="0" borderId="12" xfId="0" applyFont="1" applyBorder="1" applyAlignment="1">
      <alignment horizontal="center" vertical="center" wrapText="1"/>
    </xf>
    <xf numFmtId="0" fontId="43" fillId="0" borderId="0" xfId="0" applyFont="1" applyAlignment="1">
      <alignment horizontal="center" vertical="center" wrapText="1"/>
    </xf>
    <xf numFmtId="0" fontId="43" fillId="0" borderId="10" xfId="0" applyFont="1" applyFill="1" applyBorder="1" applyAlignment="1">
      <alignment horizontal="center" vertical="center" wrapText="1"/>
    </xf>
    <xf numFmtId="3" fontId="43" fillId="0" borderId="10" xfId="29" applyNumberFormat="1" applyFont="1" applyFill="1" applyBorder="1" applyAlignment="1">
      <alignment horizontal="center" vertical="center"/>
    </xf>
    <xf numFmtId="0" fontId="43" fillId="0" borderId="0" xfId="0" applyFont="1" applyFill="1" applyAlignment="1">
      <alignment horizontal="center" vertical="center"/>
    </xf>
    <xf numFmtId="3" fontId="43" fillId="24" borderId="10" xfId="0" applyNumberFormat="1" applyFont="1" applyFill="1" applyBorder="1" applyAlignment="1">
      <alignment horizontal="center" vertical="center" wrapText="1"/>
    </xf>
    <xf numFmtId="0" fontId="43" fillId="24" borderId="10" xfId="0" applyFont="1" applyFill="1" applyBorder="1" applyAlignment="1">
      <alignment horizontal="center" vertical="center" wrapText="1"/>
    </xf>
    <xf numFmtId="3" fontId="43" fillId="0" borderId="0" xfId="0" applyNumberFormat="1" applyFont="1" applyFill="1" applyAlignment="1">
      <alignment horizontal="center" vertical="center"/>
    </xf>
    <xf numFmtId="165" fontId="43" fillId="0" borderId="0" xfId="0" applyNumberFormat="1" applyFont="1" applyFill="1" applyAlignment="1">
      <alignment horizontal="center" vertical="center"/>
    </xf>
    <xf numFmtId="0" fontId="43" fillId="0" borderId="0" xfId="0" applyFont="1" applyFill="1" applyAlignment="1">
      <alignment horizontal="left" vertical="center"/>
    </xf>
    <xf numFmtId="0" fontId="5" fillId="24" borderId="10" xfId="0" applyFont="1" applyFill="1" applyBorder="1" applyAlignment="1">
      <alignment vertical="center"/>
    </xf>
    <xf numFmtId="3" fontId="43" fillId="0" borderId="14" xfId="29" applyNumberFormat="1" applyFont="1" applyFill="1" applyBorder="1" applyAlignment="1">
      <alignment horizontal="center" vertical="center"/>
    </xf>
    <xf numFmtId="0" fontId="43" fillId="24" borderId="14" xfId="0" applyFont="1" applyFill="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48" fillId="0" borderId="10" xfId="0" applyFont="1" applyBorder="1" applyAlignment="1">
      <alignment horizontal="center" vertical="center"/>
    </xf>
    <xf numFmtId="3" fontId="47" fillId="0" borderId="10" xfId="0" applyNumberFormat="1" applyFont="1" applyBorder="1" applyAlignment="1">
      <alignment horizontal="center" vertical="center" wrapText="1"/>
    </xf>
    <xf numFmtId="3" fontId="47" fillId="0" borderId="10" xfId="0" applyNumberFormat="1" applyFont="1" applyBorder="1" applyAlignment="1">
      <alignment horizontal="center" vertical="center"/>
    </xf>
    <xf numFmtId="3" fontId="48" fillId="0" borderId="10" xfId="0" applyNumberFormat="1" applyFont="1" applyBorder="1" applyAlignment="1">
      <alignment horizontal="center" vertical="center"/>
    </xf>
    <xf numFmtId="0" fontId="48" fillId="0" borderId="10" xfId="0" applyFont="1" applyBorder="1" applyAlignment="1">
      <alignment horizontal="center" vertical="center" wrapText="1"/>
    </xf>
    <xf numFmtId="3" fontId="48" fillId="0" borderId="10" xfId="0" applyNumberFormat="1" applyFont="1" applyBorder="1" applyAlignment="1">
      <alignment horizontal="center" vertical="center" wrapText="1"/>
    </xf>
    <xf numFmtId="0" fontId="6" fillId="0" borderId="10" xfId="0" applyFont="1" applyBorder="1" applyAlignment="1">
      <alignment horizontal="center" vertical="center"/>
    </xf>
    <xf numFmtId="0" fontId="49" fillId="0" borderId="10" xfId="0" applyFont="1" applyBorder="1" applyAlignment="1">
      <alignment horizontal="center" vertical="center" wrapText="1"/>
    </xf>
    <xf numFmtId="0" fontId="50" fillId="0" borderId="10" xfId="0" applyFont="1" applyBorder="1" applyAlignment="1">
      <alignment horizontal="center" vertical="center"/>
    </xf>
    <xf numFmtId="0" fontId="51" fillId="0" borderId="10" xfId="0" applyFont="1" applyBorder="1" applyAlignment="1">
      <alignment horizontal="center" vertical="center"/>
    </xf>
    <xf numFmtId="3" fontId="50" fillId="0" borderId="10" xfId="0" applyNumberFormat="1" applyFont="1" applyBorder="1" applyAlignment="1">
      <alignment horizontal="center" vertical="center"/>
    </xf>
    <xf numFmtId="3" fontId="51" fillId="0" borderId="10" xfId="0" applyNumberFormat="1" applyFont="1" applyBorder="1" applyAlignment="1">
      <alignment horizontal="center" vertical="center"/>
    </xf>
    <xf numFmtId="3" fontId="49" fillId="0" borderId="10" xfId="0" applyNumberFormat="1" applyFont="1" applyBorder="1" applyAlignment="1">
      <alignment horizontal="center" vertical="center"/>
    </xf>
    <xf numFmtId="0" fontId="0" fillId="0" borderId="15" xfId="0" applyBorder="1"/>
    <xf numFmtId="0" fontId="0" fillId="0" borderId="16" xfId="0" applyBorder="1"/>
    <xf numFmtId="0" fontId="0" fillId="0" borderId="15" xfId="0" pivotButton="1" applyBorder="1"/>
    <xf numFmtId="0" fontId="0" fillId="0" borderId="17" xfId="0" applyBorder="1"/>
    <xf numFmtId="0" fontId="0" fillId="0" borderId="18" xfId="0" applyBorder="1"/>
    <xf numFmtId="0" fontId="0" fillId="0" borderId="15" xfId="0" applyNumberFormat="1" applyBorder="1"/>
    <xf numFmtId="0" fontId="0" fillId="0" borderId="17" xfId="0" applyNumberFormat="1" applyBorder="1"/>
    <xf numFmtId="0" fontId="34" fillId="0" borderId="0" xfId="0" applyFont="1" applyBorder="1" applyAlignment="1">
      <alignment horizontal="center" vertical="top" wrapText="1"/>
    </xf>
    <xf numFmtId="49" fontId="34" fillId="0" borderId="0" xfId="0" applyNumberFormat="1" applyFont="1" applyBorder="1" applyAlignment="1">
      <alignment horizontal="center" vertical="top" wrapText="1"/>
    </xf>
    <xf numFmtId="0" fontId="13" fillId="0" borderId="0" xfId="0" applyFont="1" applyBorder="1" applyAlignment="1">
      <alignment horizontal="center" vertical="top"/>
    </xf>
    <xf numFmtId="0" fontId="52" fillId="0" borderId="0" xfId="0" applyFont="1" applyBorder="1" applyAlignment="1">
      <alignment horizontal="center" vertical="top"/>
    </xf>
    <xf numFmtId="49" fontId="13" fillId="0" borderId="0" xfId="0" applyNumberFormat="1" applyFont="1" applyBorder="1" applyAlignment="1">
      <alignment horizontal="center" vertical="top"/>
    </xf>
    <xf numFmtId="0" fontId="13" fillId="0" borderId="0" xfId="0" applyFont="1" applyBorder="1" applyAlignment="1">
      <alignment vertical="top"/>
    </xf>
    <xf numFmtId="49" fontId="13" fillId="0" borderId="0" xfId="0" applyNumberFormat="1" applyFont="1" applyBorder="1" applyAlignment="1">
      <alignment vertical="top"/>
    </xf>
    <xf numFmtId="0" fontId="53" fillId="0" borderId="0" xfId="0" applyFont="1" applyBorder="1" applyAlignment="1">
      <alignment vertical="top"/>
    </xf>
    <xf numFmtId="167" fontId="13" fillId="0" borderId="0" xfId="0" applyNumberFormat="1" applyFont="1" applyBorder="1" applyAlignment="1">
      <alignment horizontal="center" vertical="top" wrapText="1"/>
    </xf>
    <xf numFmtId="49" fontId="13" fillId="0" borderId="0" xfId="0" applyNumberFormat="1" applyFont="1" applyBorder="1" applyAlignment="1">
      <alignment horizontal="right" vertical="top" wrapText="1"/>
    </xf>
    <xf numFmtId="0" fontId="34" fillId="0" borderId="0" xfId="0" applyFont="1" applyBorder="1" applyAlignment="1">
      <alignment horizontal="left" vertical="top" wrapText="1"/>
    </xf>
    <xf numFmtId="0" fontId="13" fillId="0" borderId="0" xfId="0" applyFont="1" applyBorder="1" applyAlignment="1">
      <alignment horizontal="left" vertical="top"/>
    </xf>
    <xf numFmtId="0" fontId="34" fillId="0" borderId="0" xfId="0" applyFont="1" applyBorder="1" applyAlignment="1">
      <alignment horizontal="center" vertical="top"/>
    </xf>
    <xf numFmtId="0" fontId="5" fillId="0" borderId="0" xfId="0" applyFont="1" applyAlignment="1">
      <alignment vertical="top"/>
    </xf>
    <xf numFmtId="0" fontId="54" fillId="0" borderId="0" xfId="0" applyFont="1" applyAlignment="1">
      <alignment vertical="top"/>
    </xf>
    <xf numFmtId="0" fontId="14" fillId="0" borderId="0" xfId="0" applyFont="1" applyBorder="1" applyAlignment="1">
      <alignment vertical="top"/>
    </xf>
    <xf numFmtId="0" fontId="55" fillId="0" borderId="0" xfId="0" applyFont="1" applyBorder="1" applyAlignment="1">
      <alignment vertical="top"/>
    </xf>
    <xf numFmtId="0" fontId="56" fillId="0" borderId="10" xfId="0" applyFont="1" applyBorder="1" applyAlignment="1">
      <alignment horizontal="center" vertical="top" wrapText="1"/>
    </xf>
    <xf numFmtId="0" fontId="13" fillId="0" borderId="20" xfId="0" applyFont="1" applyBorder="1" applyAlignment="1">
      <alignment horizontal="center" vertical="top"/>
    </xf>
    <xf numFmtId="0" fontId="13" fillId="0" borderId="20" xfId="62" applyFont="1" applyBorder="1" applyAlignment="1">
      <alignment horizontal="center" vertical="top" wrapText="1"/>
    </xf>
    <xf numFmtId="0" fontId="13" fillId="0" borderId="20" xfId="0" applyFont="1" applyBorder="1" applyAlignment="1">
      <alignment horizontal="center" vertical="top" wrapText="1"/>
    </xf>
    <xf numFmtId="167" fontId="13" fillId="0" borderId="20" xfId="0" applyNumberFormat="1" applyFont="1" applyBorder="1" applyAlignment="1">
      <alignment horizontal="center" vertical="top" wrapText="1"/>
    </xf>
    <xf numFmtId="49" fontId="13" fillId="0" borderId="20" xfId="0" applyNumberFormat="1" applyFont="1" applyBorder="1" applyAlignment="1">
      <alignment horizontal="right" vertical="top" wrapText="1"/>
    </xf>
    <xf numFmtId="0" fontId="58" fillId="0" borderId="20" xfId="62" quotePrefix="1" applyFont="1" applyBorder="1" applyAlignment="1">
      <alignment horizontal="left" vertical="top" wrapText="1"/>
    </xf>
    <xf numFmtId="0" fontId="13" fillId="0" borderId="20" xfId="0" applyFont="1" applyBorder="1" applyAlignment="1">
      <alignment vertical="top"/>
    </xf>
    <xf numFmtId="0" fontId="13" fillId="0" borderId="20" xfId="62" applyFont="1" applyFill="1" applyBorder="1" applyAlignment="1">
      <alignment horizontal="center" vertical="top" wrapText="1"/>
    </xf>
    <xf numFmtId="0" fontId="13" fillId="0" borderId="20" xfId="0" applyFont="1" applyBorder="1" applyAlignment="1">
      <alignment horizontal="left" vertical="top"/>
    </xf>
    <xf numFmtId="0" fontId="53" fillId="0" borderId="20" xfId="0" applyFont="1" applyBorder="1" applyAlignment="1">
      <alignment vertical="top"/>
    </xf>
    <xf numFmtId="0" fontId="53" fillId="0" borderId="20" xfId="0" applyFont="1" applyBorder="1" applyAlignment="1">
      <alignment horizontal="left" vertical="top"/>
    </xf>
    <xf numFmtId="167" fontId="53" fillId="0" borderId="20" xfId="0" applyNumberFormat="1" applyFont="1" applyBorder="1" applyAlignment="1">
      <alignment horizontal="center" vertical="top" wrapText="1"/>
    </xf>
    <xf numFmtId="49" fontId="53" fillId="0" borderId="20" xfId="0" applyNumberFormat="1" applyFont="1" applyBorder="1" applyAlignment="1">
      <alignment horizontal="right" vertical="top" wrapText="1"/>
    </xf>
    <xf numFmtId="0" fontId="53" fillId="0" borderId="20" xfId="0" applyFont="1" applyBorder="1" applyAlignment="1">
      <alignment horizontal="center" vertical="top"/>
    </xf>
    <xf numFmtId="0" fontId="53" fillId="0" borderId="20" xfId="62" quotePrefix="1" applyFont="1" applyBorder="1" applyAlignment="1">
      <alignment horizontal="left" vertical="top" wrapText="1"/>
    </xf>
    <xf numFmtId="0" fontId="58" fillId="0" borderId="20" xfId="62" applyFont="1" applyBorder="1" applyAlignment="1">
      <alignment horizontal="left" vertical="top" wrapText="1"/>
    </xf>
    <xf numFmtId="0" fontId="13" fillId="0" borderId="21" xfId="0" applyFont="1" applyBorder="1" applyAlignment="1">
      <alignment vertical="top"/>
    </xf>
    <xf numFmtId="0" fontId="13" fillId="0" borderId="21" xfId="0" applyFont="1" applyBorder="1" applyAlignment="1">
      <alignment horizontal="center" vertical="top"/>
    </xf>
    <xf numFmtId="0" fontId="13" fillId="0" borderId="21" xfId="0" applyFont="1" applyBorder="1" applyAlignment="1">
      <alignment horizontal="left" vertical="top"/>
    </xf>
    <xf numFmtId="167" fontId="13" fillId="0" borderId="21" xfId="0" applyNumberFormat="1" applyFont="1" applyBorder="1" applyAlignment="1">
      <alignment horizontal="center" vertical="top" wrapText="1"/>
    </xf>
    <xf numFmtId="49" fontId="13" fillId="0" borderId="21" xfId="0" applyNumberFormat="1" applyFont="1" applyBorder="1" applyAlignment="1">
      <alignment horizontal="right" vertical="top" wrapText="1"/>
    </xf>
    <xf numFmtId="49" fontId="13" fillId="0" borderId="20" xfId="0" applyNumberFormat="1" applyFont="1" applyBorder="1" applyAlignment="1">
      <alignment horizontal="center" vertical="top"/>
    </xf>
    <xf numFmtId="3" fontId="13" fillId="0" borderId="20" xfId="0" quotePrefix="1" applyNumberFormat="1" applyFont="1" applyBorder="1" applyAlignment="1">
      <alignment horizontal="center" vertical="top" wrapText="1"/>
    </xf>
    <xf numFmtId="0" fontId="13" fillId="0" borderId="20" xfId="62" quotePrefix="1" applyFont="1" applyBorder="1" applyAlignment="1">
      <alignment horizontal="left" vertical="top" wrapText="1"/>
    </xf>
    <xf numFmtId="49" fontId="53" fillId="0" borderId="20" xfId="0" applyNumberFormat="1" applyFont="1" applyBorder="1" applyAlignment="1">
      <alignment horizontal="center" vertical="top"/>
    </xf>
    <xf numFmtId="3" fontId="53" fillId="0" borderId="20" xfId="0" quotePrefix="1" applyNumberFormat="1" applyFont="1" applyBorder="1" applyAlignment="1">
      <alignment horizontal="center" vertical="top" wrapText="1"/>
    </xf>
    <xf numFmtId="49" fontId="13" fillId="0" borderId="21" xfId="0" applyNumberFormat="1" applyFont="1" applyBorder="1" applyAlignment="1">
      <alignment horizontal="center" vertical="top"/>
    </xf>
    <xf numFmtId="3" fontId="13" fillId="0" borderId="21" xfId="0" quotePrefix="1" applyNumberFormat="1" applyFont="1" applyBorder="1" applyAlignment="1">
      <alignment horizontal="center" vertical="top" wrapText="1"/>
    </xf>
    <xf numFmtId="3" fontId="34" fillId="0" borderId="0" xfId="0" applyNumberFormat="1" applyFont="1" applyBorder="1" applyAlignment="1">
      <alignment horizontal="right" vertical="top" wrapText="1"/>
    </xf>
    <xf numFmtId="3" fontId="13" fillId="0" borderId="20" xfId="62" applyNumberFormat="1" applyFont="1" applyBorder="1" applyAlignment="1">
      <alignment horizontal="right" vertical="top" wrapText="1"/>
    </xf>
    <xf numFmtId="0" fontId="53" fillId="0" borderId="20" xfId="0" applyFont="1" applyBorder="1" applyAlignment="1">
      <alignment horizontal="right" vertical="top"/>
    </xf>
    <xf numFmtId="0" fontId="13" fillId="0" borderId="20" xfId="0" applyFont="1" applyBorder="1" applyAlignment="1">
      <alignment horizontal="right" vertical="top"/>
    </xf>
    <xf numFmtId="0" fontId="13" fillId="0" borderId="21" xfId="0" applyFont="1" applyBorder="1" applyAlignment="1">
      <alignment horizontal="right" vertical="top"/>
    </xf>
    <xf numFmtId="0" fontId="13" fillId="0" borderId="0" xfId="0" applyFont="1" applyBorder="1" applyAlignment="1">
      <alignment horizontal="right" vertical="top"/>
    </xf>
    <xf numFmtId="0" fontId="4" fillId="24" borderId="10" xfId="71" applyFont="1" applyFill="1" applyBorder="1" applyAlignment="1">
      <alignment horizontal="center" vertical="center" wrapText="1"/>
    </xf>
    <xf numFmtId="0" fontId="4" fillId="24" borderId="10" xfId="71" applyFont="1" applyFill="1" applyBorder="1" applyAlignment="1">
      <alignment horizontal="center" vertical="center"/>
    </xf>
    <xf numFmtId="0" fontId="4" fillId="0" borderId="0" xfId="71" applyFont="1" applyFill="1" applyBorder="1" applyAlignment="1">
      <alignment horizontal="center"/>
    </xf>
    <xf numFmtId="0" fontId="4" fillId="0" borderId="10" xfId="71" applyFont="1" applyFill="1" applyBorder="1" applyAlignment="1">
      <alignment horizontal="center" vertical="center" wrapText="1"/>
    </xf>
    <xf numFmtId="0" fontId="5" fillId="0" borderId="0" xfId="71" applyFont="1" applyFill="1" applyBorder="1" applyAlignment="1">
      <alignment horizontal="center" vertical="center"/>
    </xf>
    <xf numFmtId="0" fontId="5" fillId="0" borderId="0" xfId="71" applyFont="1" applyFill="1" applyBorder="1" applyAlignment="1">
      <alignment horizontal="left"/>
    </xf>
    <xf numFmtId="0" fontId="5" fillId="0" borderId="0" xfId="71" applyFont="1" applyFill="1" applyBorder="1" applyAlignment="1">
      <alignment horizontal="center"/>
    </xf>
    <xf numFmtId="0" fontId="4" fillId="0" borderId="0" xfId="71" applyFont="1" applyFill="1" applyBorder="1" applyAlignment="1">
      <alignment horizontal="center" vertical="center"/>
    </xf>
    <xf numFmtId="0" fontId="13" fillId="0" borderId="0" xfId="0" applyFont="1"/>
    <xf numFmtId="0" fontId="5" fillId="0" borderId="20" xfId="0" applyFont="1" applyBorder="1" applyAlignment="1">
      <alignment horizontal="center" vertical="top" wrapText="1"/>
    </xf>
    <xf numFmtId="0" fontId="13" fillId="0" borderId="20" xfId="0" quotePrefix="1" applyFont="1" applyBorder="1" applyAlignment="1">
      <alignment horizontal="left" vertical="top" wrapText="1"/>
    </xf>
    <xf numFmtId="0" fontId="60" fillId="0" borderId="20" xfId="0" applyFont="1" applyBorder="1" applyAlignment="1">
      <alignment horizontal="center" vertical="top" wrapText="1"/>
    </xf>
    <xf numFmtId="0" fontId="34" fillId="0" borderId="10" xfId="0" applyFont="1" applyBorder="1" applyAlignment="1">
      <alignment horizontal="center" vertical="top" wrapText="1"/>
    </xf>
    <xf numFmtId="3" fontId="34" fillId="0" borderId="10" xfId="0" applyNumberFormat="1" applyFont="1" applyBorder="1" applyAlignment="1">
      <alignment horizontal="right" vertical="top" wrapText="1"/>
    </xf>
    <xf numFmtId="49" fontId="34" fillId="0" borderId="10" xfId="0" applyNumberFormat="1" applyFont="1" applyBorder="1" applyAlignment="1">
      <alignment horizontal="center" vertical="top" wrapText="1"/>
    </xf>
    <xf numFmtId="0" fontId="34" fillId="0" borderId="10" xfId="0" applyFont="1" applyBorder="1" applyAlignment="1">
      <alignment horizontal="left" vertical="top" wrapText="1"/>
    </xf>
    <xf numFmtId="0" fontId="34" fillId="0" borderId="10" xfId="0" applyFont="1" applyBorder="1" applyAlignment="1">
      <alignment horizontal="center" vertical="top"/>
    </xf>
    <xf numFmtId="14" fontId="13" fillId="0" borderId="20" xfId="0" applyNumberFormat="1" applyFont="1" applyBorder="1" applyAlignment="1">
      <alignment horizontal="center" vertical="top"/>
    </xf>
    <xf numFmtId="1" fontId="13" fillId="0" borderId="20" xfId="0" applyNumberFormat="1" applyFont="1" applyBorder="1" applyAlignment="1">
      <alignment horizontal="right" vertical="top"/>
    </xf>
    <xf numFmtId="0" fontId="47" fillId="0" borderId="20" xfId="0" applyFont="1" applyBorder="1" applyAlignment="1">
      <alignment horizontal="center" vertical="top" wrapText="1"/>
    </xf>
    <xf numFmtId="49" fontId="5" fillId="0" borderId="20" xfId="0" applyNumberFormat="1" applyFont="1" applyBorder="1" applyAlignment="1">
      <alignment horizontal="center" vertical="top" wrapText="1"/>
    </xf>
    <xf numFmtId="0" fontId="61" fillId="0" borderId="20" xfId="0" applyFont="1" applyBorder="1" applyAlignment="1">
      <alignment horizontal="center" vertical="top" wrapText="1"/>
    </xf>
    <xf numFmtId="0" fontId="9" fillId="0" borderId="20" xfId="0" applyFont="1" applyBorder="1" applyAlignment="1">
      <alignment horizontal="center" vertical="top" wrapText="1"/>
    </xf>
    <xf numFmtId="0" fontId="13" fillId="0" borderId="20" xfId="0" quotePrefix="1" applyFont="1" applyBorder="1" applyAlignment="1">
      <alignment horizontal="center" vertical="top" wrapText="1"/>
    </xf>
    <xf numFmtId="0" fontId="13" fillId="0" borderId="20" xfId="62" applyFont="1" applyBorder="1" applyAlignment="1">
      <alignment horizontal="left" vertical="top" wrapText="1"/>
    </xf>
    <xf numFmtId="3" fontId="13" fillId="0" borderId="20" xfId="31" applyNumberFormat="1" applyFont="1" applyBorder="1" applyAlignment="1">
      <alignment horizontal="right" vertical="top" wrapText="1"/>
    </xf>
    <xf numFmtId="0" fontId="53" fillId="0" borderId="20" xfId="62" applyFont="1" applyBorder="1" applyAlignment="1">
      <alignment horizontal="center" vertical="top" wrapText="1"/>
    </xf>
    <xf numFmtId="0" fontId="53" fillId="0" borderId="20" xfId="62" applyFont="1" applyBorder="1" applyAlignment="1">
      <alignment horizontal="left" vertical="top" wrapText="1"/>
    </xf>
    <xf numFmtId="4" fontId="13" fillId="0" borderId="20" xfId="0" applyNumberFormat="1" applyFont="1" applyBorder="1" applyAlignment="1">
      <alignment horizontal="right" vertical="top" wrapText="1"/>
    </xf>
    <xf numFmtId="3" fontId="13" fillId="0" borderId="20" xfId="0" applyNumberFormat="1" applyFont="1" applyBorder="1" applyAlignment="1">
      <alignment horizontal="right" vertical="top" wrapText="1"/>
    </xf>
    <xf numFmtId="3" fontId="13" fillId="0" borderId="20" xfId="0" applyNumberFormat="1" applyFont="1" applyBorder="1" applyAlignment="1">
      <alignment horizontal="center" vertical="top" wrapText="1"/>
    </xf>
    <xf numFmtId="0" fontId="13" fillId="0" borderId="20" xfId="0" applyFont="1" applyBorder="1" applyAlignment="1">
      <alignment vertical="top" wrapText="1"/>
    </xf>
    <xf numFmtId="4" fontId="61" fillId="0" borderId="20" xfId="0" applyNumberFormat="1" applyFont="1" applyBorder="1" applyAlignment="1">
      <alignment horizontal="right" vertical="top" wrapText="1"/>
    </xf>
    <xf numFmtId="3" fontId="61" fillId="0" borderId="20" xfId="0" applyNumberFormat="1" applyFont="1" applyBorder="1" applyAlignment="1">
      <alignment horizontal="right" vertical="top" wrapText="1"/>
    </xf>
    <xf numFmtId="3" fontId="61" fillId="0" borderId="20" xfId="0" applyNumberFormat="1" applyFont="1" applyBorder="1" applyAlignment="1">
      <alignment horizontal="center" vertical="top" wrapText="1"/>
    </xf>
    <xf numFmtId="4" fontId="34" fillId="0" borderId="20" xfId="0" applyNumberFormat="1" applyFont="1" applyBorder="1" applyAlignment="1">
      <alignment horizontal="right" vertical="top" wrapText="1"/>
    </xf>
    <xf numFmtId="0" fontId="13" fillId="0" borderId="20" xfId="0" applyFont="1" applyBorder="1" applyAlignment="1">
      <alignment horizontal="justify" vertical="top"/>
    </xf>
    <xf numFmtId="0" fontId="58" fillId="0" borderId="20" xfId="0" applyFont="1" applyBorder="1" applyAlignment="1">
      <alignment horizontal="center" vertical="top" wrapText="1"/>
    </xf>
    <xf numFmtId="49" fontId="13" fillId="0" borderId="20" xfId="0" applyNumberFormat="1" applyFont="1" applyBorder="1" applyAlignment="1">
      <alignment horizontal="center" vertical="top" wrapText="1"/>
    </xf>
    <xf numFmtId="0" fontId="5" fillId="0" borderId="21" xfId="0" applyFont="1" applyBorder="1" applyAlignment="1">
      <alignment horizontal="center" vertical="top" wrapText="1"/>
    </xf>
    <xf numFmtId="0" fontId="13" fillId="0" borderId="21" xfId="0" quotePrefix="1" applyFont="1" applyBorder="1" applyAlignment="1">
      <alignment horizontal="center" vertical="top" wrapText="1"/>
    </xf>
    <xf numFmtId="0" fontId="62" fillId="0" borderId="23" xfId="0" applyFont="1" applyBorder="1" applyAlignment="1">
      <alignment horizontal="center" vertical="top" wrapText="1"/>
    </xf>
    <xf numFmtId="3" fontId="62" fillId="0" borderId="23" xfId="0" applyNumberFormat="1" applyFont="1" applyBorder="1" applyAlignment="1">
      <alignment horizontal="right" vertical="top" wrapText="1"/>
    </xf>
    <xf numFmtId="49" fontId="62" fillId="0" borderId="23" xfId="0" applyNumberFormat="1" applyFont="1" applyBorder="1" applyAlignment="1">
      <alignment horizontal="center" vertical="top" wrapText="1"/>
    </xf>
    <xf numFmtId="0" fontId="52" fillId="0" borderId="23" xfId="0" applyFont="1" applyBorder="1" applyAlignment="1">
      <alignment horizontal="center" vertical="top"/>
    </xf>
    <xf numFmtId="0" fontId="5" fillId="0" borderId="20" xfId="0" quotePrefix="1" applyFont="1" applyBorder="1" applyAlignment="1">
      <alignment horizontal="center" vertical="top" wrapText="1"/>
    </xf>
    <xf numFmtId="0" fontId="34" fillId="0" borderId="23" xfId="0" applyFont="1" applyBorder="1" applyAlignment="1">
      <alignment horizontal="center" vertical="top" wrapText="1"/>
    </xf>
    <xf numFmtId="0" fontId="5" fillId="0" borderId="0" xfId="0" applyFont="1" applyAlignment="1">
      <alignment horizontal="center" vertical="top"/>
    </xf>
    <xf numFmtId="0" fontId="62" fillId="0" borderId="20" xfId="0" applyFont="1" applyBorder="1" applyAlignment="1">
      <alignment horizontal="center" vertical="top" wrapText="1"/>
    </xf>
    <xf numFmtId="167" fontId="5" fillId="0" borderId="20" xfId="0" applyNumberFormat="1" applyFont="1" applyBorder="1" applyAlignment="1">
      <alignment horizontal="center" vertical="top" wrapText="1"/>
    </xf>
    <xf numFmtId="3" fontId="5" fillId="0" borderId="20" xfId="0" applyNumberFormat="1" applyFont="1" applyBorder="1" applyAlignment="1">
      <alignment horizontal="center" vertical="top"/>
    </xf>
    <xf numFmtId="3" fontId="5" fillId="0" borderId="20" xfId="0" applyNumberFormat="1" applyFont="1" applyBorder="1" applyAlignment="1">
      <alignment vertical="top"/>
    </xf>
    <xf numFmtId="0" fontId="5" fillId="0" borderId="20" xfId="0" applyFont="1" applyBorder="1" applyAlignment="1">
      <alignment horizontal="center" vertical="top"/>
    </xf>
    <xf numFmtId="0" fontId="63" fillId="0" borderId="20" xfId="0" applyFont="1" applyBorder="1" applyAlignment="1">
      <alignment horizontal="center" vertical="top" wrapText="1"/>
    </xf>
    <xf numFmtId="0" fontId="5" fillId="0" borderId="20" xfId="0" applyFont="1" applyBorder="1" applyAlignment="1">
      <alignment vertical="top"/>
    </xf>
    <xf numFmtId="0" fontId="5" fillId="0" borderId="24" xfId="0" applyFont="1" applyBorder="1" applyAlignment="1">
      <alignment horizontal="center" vertical="top"/>
    </xf>
    <xf numFmtId="0" fontId="13" fillId="0" borderId="10"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center" vertical="top" wrapText="1"/>
    </xf>
    <xf numFmtId="0" fontId="5" fillId="0" borderId="23" xfId="0" applyFont="1" applyBorder="1" applyAlignment="1">
      <alignment horizontal="center" vertical="top" wrapText="1"/>
    </xf>
    <xf numFmtId="167" fontId="5" fillId="0" borderId="23" xfId="0" applyNumberFormat="1" applyFont="1" applyBorder="1" applyAlignment="1">
      <alignment horizontal="center" vertical="top" wrapText="1"/>
    </xf>
    <xf numFmtId="3" fontId="57" fillId="0" borderId="20" xfId="0" applyNumberFormat="1" applyFont="1" applyBorder="1" applyAlignment="1">
      <alignment horizontal="right" vertical="top"/>
    </xf>
    <xf numFmtId="3" fontId="57" fillId="0" borderId="20" xfId="0" applyNumberFormat="1" applyFont="1" applyBorder="1" applyAlignment="1">
      <alignment horizontal="right" vertical="top" wrapText="1"/>
    </xf>
    <xf numFmtId="0" fontId="54" fillId="0" borderId="20" xfId="0" applyFont="1" applyBorder="1" applyAlignment="1">
      <alignment horizontal="center" vertical="top" wrapText="1"/>
    </xf>
    <xf numFmtId="0" fontId="54" fillId="0" borderId="20" xfId="0" applyFont="1" applyBorder="1" applyAlignment="1">
      <alignment horizontal="center" vertical="top"/>
    </xf>
    <xf numFmtId="0" fontId="14" fillId="0" borderId="20" xfId="0" applyFont="1" applyBorder="1" applyAlignment="1">
      <alignment horizontal="center" vertical="top" wrapText="1"/>
    </xf>
    <xf numFmtId="0" fontId="14" fillId="0" borderId="20" xfId="0" applyNumberFormat="1" applyFont="1" applyBorder="1" applyAlignment="1">
      <alignment horizontal="center" vertical="top" wrapText="1"/>
    </xf>
    <xf numFmtId="0" fontId="5" fillId="0" borderId="20" xfId="101" applyFont="1" applyBorder="1" applyAlignment="1">
      <alignment horizontal="center" vertical="top"/>
    </xf>
    <xf numFmtId="0" fontId="5" fillId="0" borderId="20" xfId="101" applyFont="1" applyBorder="1" applyAlignment="1">
      <alignment horizontal="center" vertical="top" wrapText="1"/>
    </xf>
    <xf numFmtId="3" fontId="57" fillId="0" borderId="20" xfId="101" applyNumberFormat="1" applyFont="1" applyBorder="1" applyAlignment="1">
      <alignment horizontal="right" vertical="top" wrapText="1"/>
    </xf>
    <xf numFmtId="0" fontId="57" fillId="0" borderId="20" xfId="0" applyFont="1" applyBorder="1" applyAlignment="1">
      <alignment horizontal="center" vertical="top" wrapText="1"/>
    </xf>
    <xf numFmtId="3" fontId="57" fillId="0" borderId="20" xfId="0" applyNumberFormat="1" applyFont="1" applyBorder="1" applyAlignment="1">
      <alignment horizontal="center" vertical="top"/>
    </xf>
    <xf numFmtId="0" fontId="55" fillId="0" borderId="20" xfId="0" applyNumberFormat="1" applyFont="1" applyBorder="1" applyAlignment="1">
      <alignment horizontal="center" vertical="top" wrapText="1"/>
    </xf>
    <xf numFmtId="0" fontId="11" fillId="0" borderId="0" xfId="0" applyFont="1" applyAlignment="1">
      <alignment horizontal="center" vertical="top"/>
    </xf>
    <xf numFmtId="0" fontId="11" fillId="0" borderId="0" xfId="0" applyFont="1" applyAlignment="1">
      <alignment horizontal="center" vertical="top" wrapText="1"/>
    </xf>
    <xf numFmtId="168" fontId="11" fillId="0" borderId="0" xfId="0" applyNumberFormat="1" applyFont="1" applyAlignment="1">
      <alignment horizontal="right" vertical="top"/>
    </xf>
    <xf numFmtId="0" fontId="64" fillId="0" borderId="0" xfId="0" applyFont="1" applyAlignment="1">
      <alignment horizontal="right" vertical="top"/>
    </xf>
    <xf numFmtId="0" fontId="5" fillId="0" borderId="20" xfId="0" applyFont="1" applyBorder="1" applyAlignment="1">
      <alignment vertical="top" wrapText="1"/>
    </xf>
    <xf numFmtId="4" fontId="5" fillId="0" borderId="20" xfId="0" applyNumberFormat="1" applyFont="1" applyBorder="1" applyAlignment="1">
      <alignment vertical="top"/>
    </xf>
    <xf numFmtId="0" fontId="5" fillId="0" borderId="21" xfId="0" applyFont="1" applyBorder="1" applyAlignment="1">
      <alignment vertical="top"/>
    </xf>
    <xf numFmtId="168" fontId="5" fillId="0" borderId="21" xfId="0" applyNumberFormat="1" applyFont="1" applyBorder="1" applyAlignment="1">
      <alignment horizontal="right" vertical="top"/>
    </xf>
    <xf numFmtId="0" fontId="5" fillId="0" borderId="0" xfId="0" applyFont="1" applyAlignment="1">
      <alignment vertical="top" wrapText="1"/>
    </xf>
    <xf numFmtId="168" fontId="5" fillId="0" borderId="0" xfId="0" applyNumberFormat="1" applyFont="1" applyAlignment="1">
      <alignment horizontal="right" vertical="top"/>
    </xf>
    <xf numFmtId="0" fontId="57" fillId="0" borderId="0" xfId="0" applyFont="1" applyAlignment="1">
      <alignment horizontal="right" vertical="top"/>
    </xf>
    <xf numFmtId="0" fontId="5" fillId="0" borderId="21" xfId="0" applyFont="1" applyBorder="1" applyAlignment="1">
      <alignment horizontal="center" vertical="top"/>
    </xf>
    <xf numFmtId="0" fontId="54" fillId="0" borderId="20" xfId="0" applyFont="1" applyBorder="1" applyAlignment="1">
      <alignment vertical="top"/>
    </xf>
    <xf numFmtId="0" fontId="5" fillId="0" borderId="20" xfId="101" applyFont="1" applyBorder="1" applyAlignment="1">
      <alignment vertical="top" wrapText="1"/>
    </xf>
    <xf numFmtId="3" fontId="57" fillId="0" borderId="20" xfId="0" applyNumberFormat="1" applyFont="1" applyBorder="1" applyAlignment="1">
      <alignment vertical="top"/>
    </xf>
    <xf numFmtId="0" fontId="5" fillId="0" borderId="20" xfId="0" applyFont="1" applyBorder="1" applyAlignment="1">
      <alignment horizontal="left" vertical="top" wrapText="1"/>
    </xf>
    <xf numFmtId="0" fontId="54" fillId="0" borderId="20" xfId="0" applyFont="1" applyBorder="1" applyAlignment="1">
      <alignment horizontal="left" vertical="top" wrapText="1"/>
    </xf>
    <xf numFmtId="0" fontId="57" fillId="0" borderId="20" xfId="0" applyFont="1" applyBorder="1" applyAlignment="1">
      <alignment horizontal="left" vertical="top" wrapText="1"/>
    </xf>
    <xf numFmtId="166" fontId="5" fillId="0" borderId="20" xfId="0" applyNumberFormat="1" applyFont="1" applyBorder="1" applyAlignment="1">
      <alignment horizontal="right" vertical="top"/>
    </xf>
    <xf numFmtId="166" fontId="5" fillId="0" borderId="20" xfId="0" applyNumberFormat="1" applyFont="1" applyBorder="1" applyAlignment="1">
      <alignment horizontal="right" vertical="top" wrapText="1"/>
    </xf>
    <xf numFmtId="166" fontId="54" fillId="0" borderId="20" xfId="0" applyNumberFormat="1" applyFont="1" applyBorder="1" applyAlignment="1">
      <alignment horizontal="right" vertical="top"/>
    </xf>
    <xf numFmtId="166" fontId="5" fillId="0" borderId="20" xfId="101" applyNumberFormat="1" applyFont="1" applyBorder="1" applyAlignment="1">
      <alignment horizontal="right" vertical="top" wrapText="1"/>
    </xf>
    <xf numFmtId="166" fontId="57" fillId="0" borderId="20" xfId="0" applyNumberFormat="1" applyFont="1" applyBorder="1" applyAlignment="1">
      <alignment horizontal="right" vertical="top"/>
    </xf>
    <xf numFmtId="167" fontId="5" fillId="0" borderId="24" xfId="0" applyNumberFormat="1" applyFont="1" applyBorder="1" applyAlignment="1">
      <alignment horizontal="center" vertical="top" wrapText="1"/>
    </xf>
    <xf numFmtId="0" fontId="5" fillId="0" borderId="24" xfId="0" applyFont="1" applyBorder="1" applyAlignment="1">
      <alignment horizontal="center" vertical="top" wrapText="1"/>
    </xf>
    <xf numFmtId="0" fontId="13" fillId="0" borderId="20" xfId="0" applyFont="1" applyBorder="1" applyAlignment="1">
      <alignment horizontal="left" vertical="top" wrapText="1"/>
    </xf>
    <xf numFmtId="0" fontId="67" fillId="0" borderId="20" xfId="0" applyFont="1" applyBorder="1" applyAlignment="1">
      <alignment horizontal="center" vertical="top" wrapText="1"/>
    </xf>
    <xf numFmtId="0" fontId="67" fillId="0" borderId="20" xfId="0" applyFont="1" applyBorder="1" applyAlignment="1">
      <alignment horizontal="left" vertical="top" wrapText="1"/>
    </xf>
    <xf numFmtId="167" fontId="67" fillId="0" borderId="20" xfId="0" applyNumberFormat="1" applyFont="1" applyBorder="1" applyAlignment="1">
      <alignment horizontal="center" vertical="top" wrapText="1"/>
    </xf>
    <xf numFmtId="166" fontId="67" fillId="0" borderId="20" xfId="0" applyNumberFormat="1" applyFont="1" applyBorder="1" applyAlignment="1">
      <alignment horizontal="right" vertical="top"/>
    </xf>
    <xf numFmtId="3" fontId="67" fillId="0" borderId="20" xfId="0" applyNumberFormat="1" applyFont="1" applyBorder="1" applyAlignment="1">
      <alignment horizontal="right" vertical="top"/>
    </xf>
    <xf numFmtId="0" fontId="67" fillId="0" borderId="20" xfId="0" applyFont="1" applyBorder="1" applyAlignment="1">
      <alignment vertical="top"/>
    </xf>
    <xf numFmtId="0" fontId="67" fillId="0" borderId="20" xfId="0" applyFont="1" applyBorder="1" applyAlignment="1">
      <alignment horizontal="center" vertical="top"/>
    </xf>
    <xf numFmtId="0" fontId="67" fillId="0" borderId="0" xfId="0" applyFont="1" applyAlignment="1">
      <alignment vertical="top"/>
    </xf>
    <xf numFmtId="0" fontId="67" fillId="0" borderId="20" xfId="0" quotePrefix="1" applyFont="1" applyBorder="1" applyAlignment="1">
      <alignment horizontal="center" vertical="top" wrapText="1"/>
    </xf>
    <xf numFmtId="0" fontId="68" fillId="0" borderId="0" xfId="0" applyFont="1" applyBorder="1" applyAlignment="1">
      <alignment vertical="top"/>
    </xf>
    <xf numFmtId="166" fontId="67" fillId="0" borderId="20" xfId="0" applyNumberFormat="1" applyFont="1" applyBorder="1" applyAlignment="1">
      <alignment horizontal="right" vertical="top" wrapText="1"/>
    </xf>
    <xf numFmtId="1" fontId="67" fillId="0" borderId="20" xfId="0" applyNumberFormat="1" applyFont="1" applyBorder="1" applyAlignment="1">
      <alignment vertical="top" wrapText="1"/>
    </xf>
    <xf numFmtId="0" fontId="68" fillId="0" borderId="20" xfId="0" applyFont="1" applyBorder="1" applyAlignment="1">
      <alignment horizontal="center" vertical="top" wrapText="1"/>
    </xf>
    <xf numFmtId="0" fontId="69" fillId="0" borderId="0" xfId="0" applyFont="1" applyAlignment="1">
      <alignment vertical="top"/>
    </xf>
    <xf numFmtId="3" fontId="5" fillId="0" borderId="20" xfId="0" applyNumberFormat="1" applyFont="1" applyBorder="1" applyAlignment="1">
      <alignment horizontal="right" vertical="top"/>
    </xf>
    <xf numFmtId="0" fontId="5" fillId="0" borderId="23" xfId="98" applyFont="1" applyBorder="1" applyAlignment="1">
      <alignment horizontal="center" vertical="top" wrapText="1"/>
    </xf>
    <xf numFmtId="0" fontId="5" fillId="0" borderId="20" xfId="44" applyFont="1" applyBorder="1" applyAlignment="1">
      <alignment horizontal="center" vertical="top" wrapText="1"/>
    </xf>
    <xf numFmtId="0" fontId="5" fillId="0" borderId="20" xfId="48" applyFont="1" applyBorder="1" applyAlignment="1">
      <alignment horizontal="center" vertical="top" wrapText="1"/>
    </xf>
    <xf numFmtId="0" fontId="5" fillId="0" borderId="20" xfId="49" applyFont="1" applyBorder="1" applyAlignment="1">
      <alignment horizontal="center" vertical="top" wrapText="1"/>
    </xf>
    <xf numFmtId="0" fontId="5" fillId="0" borderId="20" xfId="55" applyFont="1" applyBorder="1" applyAlignment="1">
      <alignment horizontal="center" vertical="top" wrapText="1"/>
    </xf>
    <xf numFmtId="0" fontId="5" fillId="0" borderId="20" xfId="61" applyFont="1" applyBorder="1" applyAlignment="1">
      <alignment horizontal="center" vertical="top" wrapText="1"/>
    </xf>
    <xf numFmtId="0" fontId="5" fillId="0" borderId="20" xfId="68" applyFont="1" applyBorder="1" applyAlignment="1">
      <alignment horizontal="center" vertical="top" wrapText="1"/>
    </xf>
    <xf numFmtId="0" fontId="5" fillId="0" borderId="20" xfId="69" applyFont="1" applyBorder="1" applyAlignment="1">
      <alignment horizontal="center" vertical="top" wrapText="1"/>
    </xf>
    <xf numFmtId="0" fontId="5" fillId="0" borderId="20" xfId="0" applyFont="1" applyBorder="1" applyAlignment="1">
      <alignment horizontal="justify" vertical="top"/>
    </xf>
    <xf numFmtId="0" fontId="5" fillId="0" borderId="20" xfId="76" applyFont="1" applyBorder="1" applyAlignment="1">
      <alignment horizontal="center" vertical="top" wrapText="1"/>
    </xf>
    <xf numFmtId="0" fontId="5" fillId="0" borderId="20" xfId="77" applyFont="1" applyBorder="1" applyAlignment="1">
      <alignment horizontal="center" vertical="top" wrapText="1"/>
    </xf>
    <xf numFmtId="0" fontId="5" fillId="0" borderId="20" xfId="84" applyFont="1" applyBorder="1" applyAlignment="1">
      <alignment horizontal="center" vertical="top" wrapText="1"/>
    </xf>
    <xf numFmtId="0" fontId="5" fillId="0" borderId="20" xfId="85" applyFont="1" applyBorder="1" applyAlignment="1">
      <alignment horizontal="center" vertical="top" wrapText="1"/>
    </xf>
    <xf numFmtId="0" fontId="5" fillId="0" borderId="20" xfId="91" applyFont="1" applyBorder="1" applyAlignment="1">
      <alignment horizontal="center" vertical="top" wrapText="1"/>
    </xf>
    <xf numFmtId="0" fontId="5" fillId="0" borderId="20" xfId="92" applyFont="1" applyBorder="1" applyAlignment="1">
      <alignment horizontal="center" vertical="top" wrapText="1"/>
    </xf>
    <xf numFmtId="0" fontId="9" fillId="0" borderId="15" xfId="0" applyFont="1" applyBorder="1"/>
    <xf numFmtId="0" fontId="9" fillId="0" borderId="15" xfId="0" pivotButton="1" applyFont="1" applyBorder="1"/>
    <xf numFmtId="0" fontId="9" fillId="0" borderId="16" xfId="0" applyFont="1" applyBorder="1"/>
    <xf numFmtId="0" fontId="9" fillId="0" borderId="18" xfId="0" applyFont="1" applyBorder="1"/>
    <xf numFmtId="0" fontId="9" fillId="0" borderId="15" xfId="0" applyNumberFormat="1" applyFont="1" applyBorder="1"/>
    <xf numFmtId="0" fontId="9" fillId="0" borderId="17" xfId="0" applyNumberFormat="1" applyFont="1" applyBorder="1"/>
    <xf numFmtId="1" fontId="9" fillId="0" borderId="18" xfId="0" applyNumberFormat="1" applyFont="1" applyBorder="1"/>
    <xf numFmtId="1" fontId="9" fillId="0" borderId="19" xfId="0" applyNumberFormat="1" applyFont="1" applyBorder="1"/>
    <xf numFmtId="0" fontId="9" fillId="0" borderId="15" xfId="0" applyFont="1" applyBorder="1" applyAlignment="1">
      <alignment horizontal="left"/>
    </xf>
    <xf numFmtId="0" fontId="9" fillId="0" borderId="22" xfId="0" applyFont="1" applyBorder="1" applyAlignment="1">
      <alignment horizontal="left"/>
    </xf>
    <xf numFmtId="0" fontId="9" fillId="0" borderId="22" xfId="0" applyNumberFormat="1" applyFont="1" applyBorder="1"/>
    <xf numFmtId="1" fontId="9" fillId="0" borderId="26" xfId="0" applyNumberFormat="1" applyFont="1" applyBorder="1"/>
    <xf numFmtId="0" fontId="9" fillId="0" borderId="17" xfId="0" applyFont="1" applyBorder="1" applyAlignment="1">
      <alignment horizontal="left"/>
    </xf>
    <xf numFmtId="0" fontId="37" fillId="0" borderId="0" xfId="71" applyFont="1" applyFill="1" applyBorder="1" applyAlignment="1">
      <alignment horizontal="left" vertical="center"/>
    </xf>
    <xf numFmtId="3" fontId="37" fillId="0" borderId="0" xfId="71" applyNumberFormat="1" applyFont="1" applyFill="1" applyBorder="1" applyAlignment="1">
      <alignment horizontal="right" vertical="center"/>
    </xf>
    <xf numFmtId="0" fontId="37" fillId="0" borderId="0" xfId="71" applyFont="1" applyFill="1" applyBorder="1" applyAlignment="1">
      <alignment horizontal="right" vertical="center"/>
    </xf>
    <xf numFmtId="41" fontId="37" fillId="0" borderId="0" xfId="71" applyNumberFormat="1" applyFont="1" applyFill="1" applyBorder="1" applyAlignment="1">
      <alignment horizontal="left" vertical="center"/>
    </xf>
    <xf numFmtId="0" fontId="59" fillId="0" borderId="0" xfId="71" applyFont="1" applyFill="1" applyBorder="1" applyAlignment="1">
      <alignment horizontal="center" vertical="center"/>
    </xf>
    <xf numFmtId="3" fontId="5" fillId="0" borderId="0" xfId="71" applyNumberFormat="1" applyFont="1" applyFill="1" applyBorder="1" applyAlignment="1">
      <alignment horizontal="center" vertical="center"/>
    </xf>
    <xf numFmtId="165" fontId="5" fillId="0" borderId="0" xfId="71" applyNumberFormat="1" applyFont="1" applyFill="1" applyBorder="1" applyAlignment="1">
      <alignment horizontal="center" vertical="center"/>
    </xf>
    <xf numFmtId="0" fontId="5" fillId="0" borderId="0" xfId="71" applyFont="1" applyFill="1" applyBorder="1" applyAlignment="1">
      <alignment horizontal="left" vertical="center"/>
    </xf>
    <xf numFmtId="4" fontId="5" fillId="0" borderId="0" xfId="71" applyNumberFormat="1" applyFont="1" applyFill="1" applyBorder="1" applyAlignment="1">
      <alignment horizontal="center" vertical="center"/>
    </xf>
    <xf numFmtId="0" fontId="5" fillId="0" borderId="0" xfId="71" applyFont="1" applyBorder="1" applyAlignment="1">
      <alignment horizontal="center" vertical="center"/>
    </xf>
    <xf numFmtId="3" fontId="5" fillId="0" borderId="0" xfId="71" applyNumberFormat="1" applyFont="1" applyFill="1" applyBorder="1" applyAlignment="1">
      <alignment horizontal="right" vertical="center"/>
    </xf>
    <xf numFmtId="3" fontId="5" fillId="0" borderId="0" xfId="30" applyNumberFormat="1" applyFont="1" applyFill="1" applyBorder="1" applyAlignment="1">
      <alignment horizontal="right" vertical="center"/>
    </xf>
    <xf numFmtId="0" fontId="5" fillId="0" borderId="0" xfId="71" applyFont="1" applyFill="1" applyBorder="1" applyAlignment="1">
      <alignment horizontal="right" vertical="center"/>
    </xf>
    <xf numFmtId="0" fontId="5" fillId="0" borderId="0" xfId="71" applyFont="1" applyFill="1" applyBorder="1" applyAlignment="1">
      <alignment vertical="center"/>
    </xf>
    <xf numFmtId="3" fontId="5" fillId="0" borderId="0" xfId="71" applyNumberFormat="1" applyFont="1" applyFill="1" applyBorder="1" applyAlignment="1">
      <alignment horizontal="right"/>
    </xf>
    <xf numFmtId="3" fontId="5" fillId="0" borderId="0" xfId="30" applyNumberFormat="1" applyFont="1" applyFill="1" applyBorder="1" applyAlignment="1">
      <alignment horizontal="right"/>
    </xf>
    <xf numFmtId="0" fontId="5" fillId="0" borderId="0" xfId="71" applyFont="1" applyFill="1" applyBorder="1" applyAlignment="1">
      <alignment horizontal="right"/>
    </xf>
    <xf numFmtId="3" fontId="5" fillId="24" borderId="20" xfId="71" applyNumberFormat="1" applyFont="1" applyFill="1" applyBorder="1" applyAlignment="1">
      <alignment horizontal="center" vertical="center" wrapText="1"/>
    </xf>
    <xf numFmtId="0" fontId="5" fillId="24" borderId="20" xfId="71" applyFont="1" applyFill="1" applyBorder="1" applyAlignment="1">
      <alignment horizontal="center" vertical="center"/>
    </xf>
    <xf numFmtId="0" fontId="5" fillId="24" borderId="20" xfId="71" applyFont="1" applyFill="1" applyBorder="1" applyAlignment="1">
      <alignment horizontal="center" vertical="center" wrapText="1"/>
    </xf>
    <xf numFmtId="0" fontId="4" fillId="24" borderId="20" xfId="71" applyFont="1" applyFill="1" applyBorder="1" applyAlignment="1">
      <alignment horizontal="center" vertical="center" wrapText="1"/>
    </xf>
    <xf numFmtId="3" fontId="5" fillId="24" borderId="20" xfId="71" applyNumberFormat="1" applyFont="1" applyFill="1" applyBorder="1" applyAlignment="1">
      <alignment horizontal="center" vertical="center"/>
    </xf>
    <xf numFmtId="4" fontId="5" fillId="24" borderId="20" xfId="30" applyNumberFormat="1" applyFont="1" applyFill="1" applyBorder="1" applyAlignment="1">
      <alignment horizontal="center" vertical="center"/>
    </xf>
    <xf numFmtId="3" fontId="5" fillId="24" borderId="20" xfId="30" applyNumberFormat="1" applyFont="1" applyFill="1" applyBorder="1" applyAlignment="1">
      <alignment horizontal="center" vertical="center"/>
    </xf>
    <xf numFmtId="167" fontId="5" fillId="24" borderId="20" xfId="71" applyNumberFormat="1" applyFont="1" applyFill="1" applyBorder="1" applyAlignment="1">
      <alignment horizontal="center" vertical="center" wrapText="1"/>
    </xf>
    <xf numFmtId="0" fontId="5" fillId="0" borderId="20" xfId="71" applyFont="1" applyFill="1" applyBorder="1" applyAlignment="1">
      <alignment horizontal="center" vertical="center" wrapText="1"/>
    </xf>
    <xf numFmtId="0" fontId="4" fillId="0" borderId="20" xfId="71" applyFont="1" applyFill="1" applyBorder="1" applyAlignment="1">
      <alignment horizontal="center" vertical="center" wrapText="1"/>
    </xf>
    <xf numFmtId="3" fontId="5" fillId="0" borderId="20" xfId="71" applyNumberFormat="1" applyFont="1" applyFill="1" applyBorder="1" applyAlignment="1">
      <alignment horizontal="center" vertical="center"/>
    </xf>
    <xf numFmtId="3" fontId="5" fillId="0" borderId="20" xfId="30" applyNumberFormat="1" applyFont="1" applyFill="1" applyBorder="1" applyAlignment="1">
      <alignment horizontal="center" vertical="center"/>
    </xf>
    <xf numFmtId="166" fontId="5" fillId="0" borderId="20" xfId="30" applyNumberFormat="1" applyFont="1" applyFill="1" applyBorder="1" applyAlignment="1">
      <alignment horizontal="center" vertical="center"/>
    </xf>
    <xf numFmtId="4" fontId="5" fillId="0" borderId="20" xfId="30" applyNumberFormat="1" applyFont="1" applyFill="1" applyBorder="1" applyAlignment="1">
      <alignment horizontal="center" vertical="center"/>
    </xf>
    <xf numFmtId="0" fontId="5" fillId="0" borderId="20" xfId="71" applyFont="1" applyBorder="1" applyAlignment="1">
      <alignment horizontal="center" vertical="center" wrapText="1"/>
    </xf>
    <xf numFmtId="165" fontId="5" fillId="24" borderId="20" xfId="30" applyNumberFormat="1" applyFont="1" applyFill="1" applyBorder="1" applyAlignment="1">
      <alignment horizontal="center" vertical="center"/>
    </xf>
    <xf numFmtId="0" fontId="35" fillId="0" borderId="20" xfId="71" applyFont="1" applyFill="1" applyBorder="1" applyAlignment="1">
      <alignment horizontal="center" vertical="center" wrapText="1"/>
    </xf>
    <xf numFmtId="3" fontId="5" fillId="24" borderId="20" xfId="30" applyNumberFormat="1" applyFont="1" applyFill="1" applyBorder="1" applyAlignment="1">
      <alignment horizontal="center" vertical="center" wrapText="1"/>
    </xf>
    <xf numFmtId="0" fontId="5" fillId="0" borderId="20" xfId="71" applyFont="1" applyFill="1" applyBorder="1" applyAlignment="1">
      <alignment horizontal="center" vertical="center"/>
    </xf>
    <xf numFmtId="3" fontId="5" fillId="0" borderId="20" xfId="71" applyNumberFormat="1" applyFont="1" applyFill="1" applyBorder="1" applyAlignment="1">
      <alignment horizontal="center" vertical="center" wrapText="1"/>
    </xf>
    <xf numFmtId="165" fontId="5" fillId="0" borderId="20" xfId="71" applyNumberFormat="1" applyFont="1" applyFill="1" applyBorder="1" applyAlignment="1">
      <alignment horizontal="center" vertical="center"/>
    </xf>
    <xf numFmtId="0" fontId="10" fillId="24" borderId="20" xfId="71" applyFont="1" applyFill="1" applyBorder="1" applyAlignment="1">
      <alignment horizontal="center" vertical="center" wrapText="1"/>
    </xf>
    <xf numFmtId="3" fontId="7" fillId="24" borderId="20" xfId="71" applyNumberFormat="1" applyFont="1" applyFill="1" applyBorder="1" applyAlignment="1">
      <alignment horizontal="center" vertical="center" wrapText="1"/>
    </xf>
    <xf numFmtId="166" fontId="5" fillId="24" borderId="20" xfId="71" applyNumberFormat="1" applyFont="1" applyFill="1" applyBorder="1" applyAlignment="1">
      <alignment horizontal="center" vertical="center"/>
    </xf>
    <xf numFmtId="4" fontId="5" fillId="24" borderId="20" xfId="71" applyNumberFormat="1" applyFont="1" applyFill="1" applyBorder="1" applyAlignment="1">
      <alignment horizontal="center" vertical="center"/>
    </xf>
    <xf numFmtId="164" fontId="5" fillId="24" borderId="20" xfId="30" applyFont="1" applyFill="1" applyBorder="1" applyAlignment="1">
      <alignment horizontal="center" vertical="center" wrapText="1"/>
    </xf>
    <xf numFmtId="0" fontId="5" fillId="0" borderId="20" xfId="71" applyFont="1" applyBorder="1" applyAlignment="1">
      <alignment horizontal="center" vertical="center"/>
    </xf>
    <xf numFmtId="0" fontId="4" fillId="0" borderId="20" xfId="71" applyFont="1" applyBorder="1" applyAlignment="1">
      <alignment horizontal="center" vertical="center" wrapText="1"/>
    </xf>
    <xf numFmtId="166" fontId="5" fillId="0" borderId="20" xfId="71" applyNumberFormat="1" applyFont="1" applyFill="1" applyBorder="1" applyAlignment="1">
      <alignment horizontal="center" vertical="center"/>
    </xf>
    <xf numFmtId="4" fontId="5" fillId="0" borderId="20" xfId="71" applyNumberFormat="1" applyFont="1" applyFill="1" applyBorder="1" applyAlignment="1">
      <alignment horizontal="center" vertical="center"/>
    </xf>
    <xf numFmtId="0" fontId="5" fillId="24" borderId="21" xfId="71" applyFont="1" applyFill="1" applyBorder="1" applyAlignment="1">
      <alignment horizontal="center" vertical="center"/>
    </xf>
    <xf numFmtId="0" fontId="5" fillId="24" borderId="21" xfId="71" applyFont="1" applyFill="1" applyBorder="1" applyAlignment="1">
      <alignment horizontal="center" vertical="center" wrapText="1"/>
    </xf>
    <xf numFmtId="0" fontId="4" fillId="24" borderId="21" xfId="71" applyFont="1" applyFill="1" applyBorder="1" applyAlignment="1">
      <alignment horizontal="center" vertical="center" wrapText="1"/>
    </xf>
    <xf numFmtId="4" fontId="5" fillId="24" borderId="21" xfId="71" applyNumberFormat="1" applyFont="1" applyFill="1" applyBorder="1" applyAlignment="1">
      <alignment horizontal="center" vertical="center"/>
    </xf>
    <xf numFmtId="3" fontId="5" fillId="24" borderId="21" xfId="71" applyNumberFormat="1" applyFont="1" applyFill="1" applyBorder="1" applyAlignment="1">
      <alignment horizontal="center" vertical="center"/>
    </xf>
    <xf numFmtId="167" fontId="5" fillId="24" borderId="21" xfId="71" applyNumberFormat="1" applyFont="1" applyFill="1" applyBorder="1" applyAlignment="1">
      <alignment horizontal="center" vertical="center" wrapText="1"/>
    </xf>
    <xf numFmtId="0" fontId="36" fillId="24" borderId="25" xfId="71" applyFont="1" applyFill="1" applyBorder="1" applyAlignment="1">
      <alignment horizontal="center" vertical="center"/>
    </xf>
    <xf numFmtId="4" fontId="4" fillId="24" borderId="25" xfId="30" applyNumberFormat="1" applyFont="1" applyFill="1" applyBorder="1" applyAlignment="1">
      <alignment horizontal="center" vertical="center"/>
    </xf>
    <xf numFmtId="166" fontId="4" fillId="24" borderId="25" xfId="30" applyNumberFormat="1" applyFont="1" applyFill="1" applyBorder="1" applyAlignment="1">
      <alignment horizontal="center" vertical="center"/>
    </xf>
    <xf numFmtId="3" fontId="4" fillId="24" borderId="25" xfId="30" applyNumberFormat="1" applyFont="1" applyFill="1" applyBorder="1" applyAlignment="1">
      <alignment horizontal="center" vertical="center"/>
    </xf>
    <xf numFmtId="0" fontId="4" fillId="24" borderId="25" xfId="71" applyFont="1" applyFill="1" applyBorder="1" applyAlignment="1">
      <alignment horizontal="center" vertical="center"/>
    </xf>
    <xf numFmtId="0" fontId="5" fillId="0" borderId="20" xfId="101" applyFont="1" applyBorder="1" applyAlignment="1">
      <alignment horizontal="left" vertical="top" wrapText="1"/>
    </xf>
    <xf numFmtId="3" fontId="60" fillId="0" borderId="20" xfId="0" applyNumberFormat="1" applyFont="1" applyBorder="1" applyAlignment="1">
      <alignment horizontal="center" vertical="top" wrapText="1"/>
    </xf>
    <xf numFmtId="49" fontId="60" fillId="0" borderId="20" xfId="0" applyNumberFormat="1" applyFont="1" applyBorder="1" applyAlignment="1">
      <alignment horizontal="center" vertical="top" wrapText="1"/>
    </xf>
    <xf numFmtId="0" fontId="60" fillId="0" borderId="0" xfId="0" applyFont="1" applyAlignment="1">
      <alignment vertical="top"/>
    </xf>
    <xf numFmtId="3" fontId="34" fillId="0" borderId="23" xfId="0" applyNumberFormat="1" applyFont="1" applyBorder="1" applyAlignment="1">
      <alignment horizontal="center" vertical="top" wrapText="1"/>
    </xf>
    <xf numFmtId="49" fontId="34" fillId="0" borderId="23" xfId="0" applyNumberFormat="1" applyFont="1" applyBorder="1" applyAlignment="1">
      <alignment horizontal="center" vertical="top" wrapText="1"/>
    </xf>
    <xf numFmtId="0" fontId="13" fillId="0" borderId="0" xfId="0" applyFont="1" applyAlignment="1">
      <alignment horizontal="center" vertical="top"/>
    </xf>
    <xf numFmtId="0" fontId="34" fillId="0" borderId="20" xfId="0" applyFont="1" applyBorder="1" applyAlignment="1">
      <alignment horizontal="center" vertical="top" wrapText="1"/>
    </xf>
    <xf numFmtId="3" fontId="34" fillId="0" borderId="20" xfId="0" applyNumberFormat="1" applyFont="1" applyBorder="1" applyAlignment="1">
      <alignment horizontal="center" vertical="top" wrapText="1"/>
    </xf>
    <xf numFmtId="49" fontId="34" fillId="0" borderId="20" xfId="0" applyNumberFormat="1" applyFont="1" applyBorder="1" applyAlignment="1">
      <alignment horizontal="center" vertical="top" wrapText="1"/>
    </xf>
    <xf numFmtId="3" fontId="62" fillId="0" borderId="20" xfId="0" applyNumberFormat="1" applyFont="1" applyBorder="1" applyAlignment="1">
      <alignment horizontal="center" vertical="top" wrapText="1"/>
    </xf>
    <xf numFmtId="49" fontId="62" fillId="0" borderId="20" xfId="0" applyNumberFormat="1" applyFont="1" applyBorder="1" applyAlignment="1">
      <alignment horizontal="center" vertical="top" wrapText="1"/>
    </xf>
    <xf numFmtId="0" fontId="52" fillId="0" borderId="0" xfId="0" applyFont="1" applyAlignment="1">
      <alignment horizontal="center" vertical="top"/>
    </xf>
    <xf numFmtId="0" fontId="61" fillId="0" borderId="0" xfId="0" applyFont="1" applyAlignment="1">
      <alignment vertical="top"/>
    </xf>
    <xf numFmtId="0" fontId="63" fillId="0" borderId="0" xfId="0" applyFont="1" applyAlignment="1">
      <alignment horizontal="center" vertical="top"/>
    </xf>
    <xf numFmtId="3" fontId="13" fillId="0" borderId="20" xfId="0" applyNumberFormat="1" applyFont="1" applyBorder="1" applyAlignment="1">
      <alignment horizontal="center" vertical="top"/>
    </xf>
    <xf numFmtId="3" fontId="13" fillId="0" borderId="20" xfId="0" applyNumberFormat="1" applyFont="1" applyBorder="1" applyAlignment="1">
      <alignment vertical="top"/>
    </xf>
    <xf numFmtId="0" fontId="63" fillId="0" borderId="20" xfId="0" applyFont="1" applyBorder="1" applyAlignment="1">
      <alignment horizontal="center" vertical="top"/>
    </xf>
    <xf numFmtId="167" fontId="63" fillId="0" borderId="20" xfId="0" applyNumberFormat="1" applyFont="1" applyBorder="1" applyAlignment="1">
      <alignment horizontal="center" vertical="top" wrapText="1"/>
    </xf>
    <xf numFmtId="3" fontId="63" fillId="0" borderId="20" xfId="0" applyNumberFormat="1" applyFont="1" applyBorder="1" applyAlignment="1">
      <alignment horizontal="center" vertical="top"/>
    </xf>
    <xf numFmtId="49" fontId="63" fillId="0" borderId="20" xfId="0" applyNumberFormat="1" applyFont="1" applyBorder="1" applyAlignment="1">
      <alignment horizontal="center" vertical="top"/>
    </xf>
    <xf numFmtId="0" fontId="61" fillId="0" borderId="20" xfId="0" applyFont="1" applyBorder="1" applyAlignment="1">
      <alignment horizontal="center" vertical="top"/>
    </xf>
    <xf numFmtId="49" fontId="61" fillId="0" borderId="20" xfId="0" applyNumberFormat="1" applyFont="1" applyBorder="1" applyAlignment="1">
      <alignment horizontal="center" vertical="top" wrapText="1"/>
    </xf>
    <xf numFmtId="0" fontId="61" fillId="0" borderId="0" xfId="0" applyFont="1" applyAlignment="1">
      <alignment horizontal="center" vertical="top"/>
    </xf>
    <xf numFmtId="3" fontId="63" fillId="0" borderId="20" xfId="0" applyNumberFormat="1" applyFont="1" applyBorder="1" applyAlignment="1">
      <alignment horizontal="center" vertical="top" wrapText="1"/>
    </xf>
    <xf numFmtId="49" fontId="63" fillId="0" borderId="20" xfId="0" applyNumberFormat="1" applyFont="1" applyBorder="1" applyAlignment="1">
      <alignment horizontal="center" vertical="top" wrapText="1"/>
    </xf>
    <xf numFmtId="0" fontId="13" fillId="0" borderId="0" xfId="0" applyFont="1" applyAlignment="1">
      <alignment vertical="top"/>
    </xf>
    <xf numFmtId="0" fontId="13" fillId="0" borderId="20" xfId="0" applyNumberFormat="1" applyFont="1" applyBorder="1" applyAlignment="1">
      <alignment horizontal="center" vertical="top" wrapText="1"/>
    </xf>
    <xf numFmtId="4" fontId="60" fillId="0" borderId="20" xfId="0" applyNumberFormat="1" applyFont="1" applyBorder="1" applyAlignment="1">
      <alignment horizontal="center" vertical="top"/>
    </xf>
    <xf numFmtId="3" fontId="60" fillId="0" borderId="20" xfId="0" applyNumberFormat="1" applyFont="1" applyBorder="1" applyAlignment="1">
      <alignment horizontal="center" vertical="top"/>
    </xf>
    <xf numFmtId="0" fontId="60" fillId="0" borderId="20" xfId="0" applyNumberFormat="1" applyFont="1" applyBorder="1" applyAlignment="1">
      <alignment horizontal="center" vertical="top" wrapText="1"/>
    </xf>
    <xf numFmtId="4" fontId="13" fillId="0" borderId="20" xfId="0" applyNumberFormat="1" applyFont="1" applyBorder="1" applyAlignment="1">
      <alignment horizontal="center" vertical="top" wrapText="1"/>
    </xf>
    <xf numFmtId="0" fontId="13" fillId="0" borderId="11" xfId="0" applyFont="1" applyBorder="1" applyAlignment="1">
      <alignment horizontal="center" vertical="top" wrapText="1"/>
    </xf>
    <xf numFmtId="0" fontId="13" fillId="0" borderId="24" xfId="0" applyFont="1" applyBorder="1" applyAlignment="1">
      <alignment horizontal="center" vertical="top"/>
    </xf>
    <xf numFmtId="49" fontId="13" fillId="0" borderId="24" xfId="0" applyNumberFormat="1" applyFont="1" applyBorder="1" applyAlignment="1">
      <alignment horizontal="center" vertical="top"/>
    </xf>
    <xf numFmtId="0" fontId="13" fillId="0" borderId="10" xfId="0" applyFont="1" applyBorder="1" applyAlignment="1">
      <alignment horizontal="center" vertical="top"/>
    </xf>
    <xf numFmtId="3" fontId="13" fillId="0" borderId="0" xfId="0" applyNumberFormat="1" applyFont="1" applyAlignment="1">
      <alignment horizontal="center" vertical="top"/>
    </xf>
    <xf numFmtId="49" fontId="13" fillId="0" borderId="0" xfId="0" applyNumberFormat="1" applyFont="1" applyAlignment="1">
      <alignment horizontal="center" vertical="top"/>
    </xf>
    <xf numFmtId="3" fontId="34" fillId="0" borderId="23" xfId="0" applyNumberFormat="1" applyFont="1" applyBorder="1" applyAlignment="1">
      <alignment horizontal="right" vertical="top" wrapText="1"/>
    </xf>
    <xf numFmtId="3" fontId="34" fillId="0" borderId="20" xfId="0" applyNumberFormat="1" applyFont="1" applyBorder="1" applyAlignment="1">
      <alignment horizontal="right" vertical="top" wrapText="1"/>
    </xf>
    <xf numFmtId="3" fontId="62" fillId="0" borderId="20" xfId="0" applyNumberFormat="1" applyFont="1" applyBorder="1" applyAlignment="1">
      <alignment horizontal="right" vertical="top" wrapText="1"/>
    </xf>
    <xf numFmtId="3" fontId="60" fillId="0" borderId="20" xfId="0" applyNumberFormat="1" applyFont="1" applyBorder="1" applyAlignment="1">
      <alignment horizontal="right" vertical="top" wrapText="1"/>
    </xf>
    <xf numFmtId="3" fontId="63" fillId="0" borderId="20" xfId="0" applyNumberFormat="1" applyFont="1" applyBorder="1" applyAlignment="1">
      <alignment horizontal="right" vertical="top"/>
    </xf>
    <xf numFmtId="3" fontId="13" fillId="0" borderId="20" xfId="0" applyNumberFormat="1" applyFont="1" applyBorder="1" applyAlignment="1">
      <alignment horizontal="right" vertical="top"/>
    </xf>
    <xf numFmtId="3" fontId="63" fillId="0" borderId="20" xfId="0" applyNumberFormat="1" applyFont="1" applyBorder="1" applyAlignment="1">
      <alignment horizontal="right" vertical="top" wrapText="1"/>
    </xf>
    <xf numFmtId="3" fontId="13" fillId="0" borderId="0" xfId="0" applyNumberFormat="1" applyFont="1" applyAlignment="1">
      <alignment horizontal="right" vertical="top"/>
    </xf>
    <xf numFmtId="0" fontId="0" fillId="0" borderId="22" xfId="0" applyBorder="1"/>
    <xf numFmtId="0" fontId="0" fillId="0" borderId="22" xfId="0" applyNumberFormat="1" applyBorder="1"/>
    <xf numFmtId="167" fontId="5" fillId="0" borderId="21" xfId="0" applyNumberFormat="1" applyFont="1" applyBorder="1" applyAlignment="1">
      <alignment horizontal="center" vertical="top" wrapText="1"/>
    </xf>
    <xf numFmtId="0" fontId="5" fillId="0" borderId="21" xfId="101" applyFont="1" applyBorder="1" applyAlignment="1">
      <alignment horizontal="center" vertical="top" wrapText="1"/>
    </xf>
    <xf numFmtId="0" fontId="5" fillId="0" borderId="10" xfId="0" applyFont="1" applyBorder="1" applyAlignment="1">
      <alignment horizontal="left" vertical="center" wrapText="1"/>
    </xf>
    <xf numFmtId="0" fontId="70" fillId="0" borderId="0" xfId="71" applyFont="1" applyFill="1" applyBorder="1" applyAlignment="1">
      <alignment horizontal="center" vertical="center"/>
    </xf>
    <xf numFmtId="0" fontId="13" fillId="0" borderId="23" xfId="0" applyFont="1" applyBorder="1" applyAlignment="1">
      <alignment horizontal="center" vertical="top"/>
    </xf>
    <xf numFmtId="0" fontId="71" fillId="0" borderId="0" xfId="0" applyFont="1" applyBorder="1" applyAlignment="1">
      <alignment horizontal="center" vertical="top"/>
    </xf>
    <xf numFmtId="0" fontId="72" fillId="0" borderId="14" xfId="0" applyFont="1" applyBorder="1" applyAlignment="1">
      <alignment horizontal="center" vertical="top" wrapText="1"/>
    </xf>
    <xf numFmtId="3" fontId="72" fillId="0" borderId="14" xfId="0" applyNumberFormat="1" applyFont="1" applyBorder="1" applyAlignment="1">
      <alignment horizontal="right" vertical="top" wrapText="1"/>
    </xf>
    <xf numFmtId="49" fontId="72" fillId="0" borderId="14" xfId="0" applyNumberFormat="1" applyFont="1" applyBorder="1" applyAlignment="1">
      <alignment horizontal="center" vertical="top" wrapText="1"/>
    </xf>
    <xf numFmtId="0" fontId="71" fillId="0" borderId="14" xfId="0" applyFont="1" applyBorder="1" applyAlignment="1">
      <alignment horizontal="center" vertical="top"/>
    </xf>
    <xf numFmtId="0" fontId="13" fillId="0" borderId="23" xfId="0" applyFont="1" applyBorder="1" applyAlignment="1">
      <alignment horizontal="center" vertical="top" wrapText="1"/>
    </xf>
    <xf numFmtId="167" fontId="13" fillId="0" borderId="23" xfId="0" applyNumberFormat="1" applyFont="1" applyBorder="1" applyAlignment="1">
      <alignment horizontal="center" vertical="top" wrapText="1"/>
    </xf>
    <xf numFmtId="49" fontId="13" fillId="0" borderId="23" xfId="0" applyNumberFormat="1" applyFont="1" applyBorder="1" applyAlignment="1">
      <alignment horizontal="right" vertical="top" wrapText="1"/>
    </xf>
    <xf numFmtId="3" fontId="13" fillId="0" borderId="23" xfId="0" applyNumberFormat="1" applyFont="1" applyBorder="1" applyAlignment="1">
      <alignment horizontal="right" vertical="top" wrapText="1"/>
    </xf>
    <xf numFmtId="49" fontId="13" fillId="0" borderId="23" xfId="0" applyNumberFormat="1" applyFont="1" applyBorder="1" applyAlignment="1">
      <alignment horizontal="center" vertical="top"/>
    </xf>
    <xf numFmtId="3" fontId="13" fillId="0" borderId="23" xfId="0" quotePrefix="1" applyNumberFormat="1" applyFont="1" applyBorder="1" applyAlignment="1">
      <alignment horizontal="center" vertical="top" wrapText="1"/>
    </xf>
    <xf numFmtId="3" fontId="5" fillId="0" borderId="20" xfId="0" applyNumberFormat="1" applyFont="1" applyBorder="1" applyAlignment="1">
      <alignment horizontal="center" vertical="top" wrapText="1"/>
    </xf>
    <xf numFmtId="4" fontId="5" fillId="0" borderId="20" xfId="0" applyNumberFormat="1" applyFont="1" applyBorder="1" applyAlignment="1">
      <alignment horizontal="center" vertical="top" wrapText="1"/>
    </xf>
    <xf numFmtId="49" fontId="13" fillId="0" borderId="21" xfId="0" applyNumberFormat="1" applyFont="1" applyBorder="1" applyAlignment="1">
      <alignment horizontal="center" vertical="top" wrapText="1"/>
    </xf>
    <xf numFmtId="0" fontId="13" fillId="0" borderId="21" xfId="0" applyFont="1" applyBorder="1" applyAlignment="1">
      <alignment horizontal="center" vertical="top" wrapText="1"/>
    </xf>
    <xf numFmtId="0" fontId="5" fillId="0" borderId="23" xfId="82" applyFont="1" applyBorder="1" applyAlignment="1">
      <alignment horizontal="center" vertical="top" wrapText="1"/>
    </xf>
    <xf numFmtId="0" fontId="5" fillId="0" borderId="23" xfId="93" applyFont="1" applyBorder="1" applyAlignment="1">
      <alignment horizontal="center" vertical="top" wrapText="1"/>
    </xf>
    <xf numFmtId="0" fontId="5" fillId="0" borderId="23" xfId="99" applyFont="1" applyBorder="1" applyAlignment="1">
      <alignment horizontal="center" vertical="top" wrapText="1"/>
    </xf>
    <xf numFmtId="0" fontId="5" fillId="0" borderId="23" xfId="100" applyFont="1" applyBorder="1" applyAlignment="1">
      <alignment horizontal="center" vertical="top" wrapText="1"/>
    </xf>
    <xf numFmtId="0" fontId="5" fillId="0" borderId="23" xfId="41" applyFont="1" applyBorder="1" applyAlignment="1">
      <alignment horizontal="center" vertical="top" wrapText="1"/>
    </xf>
    <xf numFmtId="0" fontId="5" fillId="0" borderId="23" xfId="42" applyFont="1" applyBorder="1" applyAlignment="1">
      <alignment horizontal="center" vertical="top" wrapText="1"/>
    </xf>
    <xf numFmtId="0" fontId="5" fillId="0" borderId="20" xfId="43" applyFont="1" applyBorder="1" applyAlignment="1">
      <alignment horizontal="center" vertical="top" wrapText="1"/>
    </xf>
    <xf numFmtId="0" fontId="5" fillId="0" borderId="20" xfId="45" applyFont="1" applyBorder="1" applyAlignment="1">
      <alignment horizontal="center" vertical="top" wrapText="1"/>
    </xf>
    <xf numFmtId="0" fontId="5" fillId="0" borderId="20" xfId="46" applyFont="1" applyBorder="1" applyAlignment="1">
      <alignment horizontal="center" vertical="top" wrapText="1"/>
    </xf>
    <xf numFmtId="0" fontId="5" fillId="0" borderId="20" xfId="47" applyFont="1" applyBorder="1" applyAlignment="1">
      <alignment horizontal="center" vertical="top" wrapText="1"/>
    </xf>
    <xf numFmtId="0" fontId="5" fillId="0" borderId="20" xfId="50" applyFont="1" applyBorder="1" applyAlignment="1">
      <alignment horizontal="center" vertical="top" wrapText="1"/>
    </xf>
    <xf numFmtId="0" fontId="5" fillId="0" borderId="20" xfId="52" applyFont="1" applyBorder="1" applyAlignment="1">
      <alignment horizontal="center" vertical="top" wrapText="1"/>
    </xf>
    <xf numFmtId="0" fontId="5" fillId="0" borderId="20" xfId="53" applyFont="1" applyBorder="1" applyAlignment="1">
      <alignment horizontal="center" vertical="top" wrapText="1"/>
    </xf>
    <xf numFmtId="0" fontId="5" fillId="0" borderId="20" xfId="54" applyFont="1" applyBorder="1" applyAlignment="1">
      <alignment horizontal="center" vertical="top" wrapText="1"/>
    </xf>
    <xf numFmtId="0" fontId="5" fillId="0" borderId="20" xfId="56" applyFont="1" applyBorder="1" applyAlignment="1">
      <alignment horizontal="center" vertical="top" wrapText="1"/>
    </xf>
    <xf numFmtId="0" fontId="5" fillId="0" borderId="20" xfId="57" applyFont="1" applyBorder="1" applyAlignment="1">
      <alignment horizontal="center" vertical="top" wrapText="1"/>
    </xf>
    <xf numFmtId="0" fontId="5" fillId="0" borderId="20" xfId="58" applyFont="1" applyBorder="1" applyAlignment="1">
      <alignment horizontal="center" vertical="top" wrapText="1"/>
    </xf>
    <xf numFmtId="0" fontId="5" fillId="0" borderId="20" xfId="59" applyFont="1" applyBorder="1" applyAlignment="1">
      <alignment horizontal="center" vertical="top" wrapText="1"/>
    </xf>
    <xf numFmtId="0" fontId="5" fillId="0" borderId="20" xfId="60" applyFont="1" applyBorder="1" applyAlignment="1">
      <alignment horizontal="center" vertical="top" wrapText="1"/>
    </xf>
    <xf numFmtId="0" fontId="5" fillId="0" borderId="20" xfId="63" applyFont="1" applyBorder="1" applyAlignment="1">
      <alignment horizontal="center" vertical="top" wrapText="1"/>
    </xf>
    <xf numFmtId="0" fontId="5" fillId="0" borderId="20" xfId="64" applyFont="1" applyBorder="1" applyAlignment="1">
      <alignment horizontal="center" vertical="top" wrapText="1"/>
    </xf>
    <xf numFmtId="0" fontId="5" fillId="0" borderId="20" xfId="65" applyFont="1" applyBorder="1" applyAlignment="1">
      <alignment horizontal="center" vertical="top" wrapText="1"/>
    </xf>
    <xf numFmtId="0" fontId="5" fillId="0" borderId="20" xfId="66" applyFont="1" applyBorder="1" applyAlignment="1">
      <alignment horizontal="center" vertical="top" wrapText="1"/>
    </xf>
    <xf numFmtId="0" fontId="5" fillId="0" borderId="20" xfId="67" applyFont="1" applyBorder="1" applyAlignment="1">
      <alignment horizontal="center" vertical="top" wrapText="1"/>
    </xf>
    <xf numFmtId="0" fontId="5" fillId="0" borderId="20" xfId="70" applyFont="1" applyBorder="1" applyAlignment="1">
      <alignment horizontal="center" vertical="top" wrapText="1"/>
    </xf>
    <xf numFmtId="0" fontId="5" fillId="0" borderId="20" xfId="72" quotePrefix="1" applyFont="1" applyBorder="1" applyAlignment="1">
      <alignment horizontal="center" vertical="top" wrapText="1"/>
    </xf>
    <xf numFmtId="0" fontId="5" fillId="0" borderId="20" xfId="73" applyFont="1" applyBorder="1" applyAlignment="1">
      <alignment horizontal="center" vertical="top" wrapText="1"/>
    </xf>
    <xf numFmtId="0" fontId="5" fillId="0" borderId="20" xfId="75" applyFont="1" applyBorder="1" applyAlignment="1">
      <alignment horizontal="center" vertical="top" wrapText="1"/>
    </xf>
    <xf numFmtId="0" fontId="5" fillId="0" borderId="20" xfId="74" applyFont="1" applyBorder="1" applyAlignment="1">
      <alignment horizontal="center" vertical="top" wrapText="1"/>
    </xf>
    <xf numFmtId="0" fontId="5" fillId="0" borderId="20" xfId="78" applyFont="1" applyBorder="1" applyAlignment="1">
      <alignment horizontal="center" vertical="top" wrapText="1"/>
    </xf>
    <xf numFmtId="0" fontId="5" fillId="0" borderId="20" xfId="79" applyFont="1" applyBorder="1" applyAlignment="1">
      <alignment horizontal="center" vertical="top" wrapText="1"/>
    </xf>
    <xf numFmtId="0" fontId="5" fillId="0" borderId="20" xfId="80" applyFont="1" applyBorder="1" applyAlignment="1">
      <alignment horizontal="center" vertical="top" wrapText="1"/>
    </xf>
    <xf numFmtId="0" fontId="5" fillId="0" borderId="20" xfId="81" applyFont="1" applyBorder="1" applyAlignment="1">
      <alignment horizontal="center" vertical="top" wrapText="1"/>
    </xf>
    <xf numFmtId="0" fontId="5" fillId="0" borderId="20" xfId="83" applyFont="1" applyBorder="1" applyAlignment="1">
      <alignment horizontal="center" vertical="top" wrapText="1"/>
    </xf>
    <xf numFmtId="0" fontId="5" fillId="0" borderId="20" xfId="86" applyFont="1" applyBorder="1" applyAlignment="1">
      <alignment horizontal="center" vertical="top" wrapText="1"/>
    </xf>
    <xf numFmtId="0" fontId="5" fillId="0" borderId="20" xfId="87" applyFont="1" applyBorder="1" applyAlignment="1">
      <alignment horizontal="center" vertical="top" wrapText="1"/>
    </xf>
    <xf numFmtId="0" fontId="5" fillId="0" borderId="20" xfId="88" applyFont="1" applyBorder="1" applyAlignment="1">
      <alignment horizontal="center" vertical="top" wrapText="1"/>
    </xf>
    <xf numFmtId="0" fontId="5" fillId="0" borderId="20" xfId="89" applyFont="1" applyBorder="1" applyAlignment="1">
      <alignment horizontal="center" vertical="top" wrapText="1"/>
    </xf>
    <xf numFmtId="0" fontId="5" fillId="0" borderId="20" xfId="90" applyFont="1" applyBorder="1" applyAlignment="1">
      <alignment horizontal="center" vertical="top" wrapText="1"/>
    </xf>
    <xf numFmtId="0" fontId="5" fillId="0" borderId="20" xfId="94" applyFont="1" applyBorder="1" applyAlignment="1">
      <alignment horizontal="center" vertical="top" wrapText="1"/>
    </xf>
    <xf numFmtId="0" fontId="5" fillId="0" borderId="20" xfId="95" applyFont="1" applyBorder="1" applyAlignment="1">
      <alignment horizontal="center" vertical="top" wrapText="1"/>
    </xf>
    <xf numFmtId="0" fontId="5" fillId="0" borderId="20" xfId="96" applyFont="1" applyBorder="1" applyAlignment="1">
      <alignment horizontal="center" vertical="top" wrapText="1"/>
    </xf>
    <xf numFmtId="0" fontId="5" fillId="0" borderId="20" xfId="97" applyFont="1" applyBorder="1" applyAlignment="1">
      <alignment horizontal="center" vertical="top" wrapText="1"/>
    </xf>
    <xf numFmtId="0" fontId="5" fillId="0" borderId="20" xfId="0" applyNumberFormat="1" applyFont="1" applyBorder="1" applyAlignment="1">
      <alignment horizontal="center" vertical="top" wrapText="1"/>
    </xf>
    <xf numFmtId="3" fontId="5" fillId="0" borderId="21" xfId="0" applyNumberFormat="1" applyFont="1" applyBorder="1" applyAlignment="1">
      <alignment horizontal="center" vertical="top" wrapText="1"/>
    </xf>
    <xf numFmtId="4" fontId="5" fillId="0" borderId="21" xfId="0" applyNumberFormat="1" applyFont="1" applyBorder="1" applyAlignment="1">
      <alignment horizontal="center" vertical="top" wrapText="1"/>
    </xf>
    <xf numFmtId="3" fontId="57" fillId="0" borderId="21" xfId="0" applyNumberFormat="1" applyFont="1" applyBorder="1" applyAlignment="1">
      <alignment horizontal="right" vertical="top" wrapText="1"/>
    </xf>
    <xf numFmtId="0" fontId="73" fillId="0" borderId="20" xfId="0" applyFont="1" applyBorder="1" applyAlignment="1">
      <alignment vertical="top"/>
    </xf>
    <xf numFmtId="0" fontId="73" fillId="0" borderId="20" xfId="0" applyFont="1" applyBorder="1" applyAlignment="1">
      <alignment horizontal="center" vertical="top" wrapText="1"/>
    </xf>
    <xf numFmtId="0" fontId="73" fillId="0" borderId="20" xfId="0" applyFont="1" applyBorder="1" applyAlignment="1">
      <alignment horizontal="center" vertical="top"/>
    </xf>
    <xf numFmtId="0" fontId="73" fillId="0" borderId="20" xfId="0" applyFont="1" applyBorder="1" applyAlignment="1">
      <alignment horizontal="left" vertical="top"/>
    </xf>
    <xf numFmtId="167" fontId="73" fillId="0" borderId="20" xfId="0" applyNumberFormat="1" applyFont="1" applyBorder="1" applyAlignment="1">
      <alignment horizontal="center" vertical="top" wrapText="1"/>
    </xf>
    <xf numFmtId="49" fontId="73" fillId="0" borderId="20" xfId="0" applyNumberFormat="1" applyFont="1" applyBorder="1" applyAlignment="1">
      <alignment horizontal="right" vertical="top" wrapText="1"/>
    </xf>
    <xf numFmtId="1" fontId="73" fillId="0" borderId="20" xfId="0" applyNumberFormat="1" applyFont="1" applyBorder="1" applyAlignment="1">
      <alignment horizontal="right" vertical="top"/>
    </xf>
    <xf numFmtId="0" fontId="73" fillId="0" borderId="20" xfId="0" applyFont="1" applyBorder="1" applyAlignment="1">
      <alignment horizontal="right" vertical="top"/>
    </xf>
    <xf numFmtId="49" fontId="73" fillId="0" borderId="20" xfId="0" applyNumberFormat="1" applyFont="1" applyBorder="1" applyAlignment="1">
      <alignment horizontal="center" vertical="top" wrapText="1"/>
    </xf>
    <xf numFmtId="3" fontId="73" fillId="0" borderId="20" xfId="0" quotePrefix="1" applyNumberFormat="1" applyFont="1" applyBorder="1" applyAlignment="1">
      <alignment horizontal="center" vertical="top" wrapText="1"/>
    </xf>
    <xf numFmtId="0" fontId="73" fillId="0" borderId="0" xfId="0" applyFont="1" applyBorder="1" applyAlignment="1">
      <alignment vertical="top"/>
    </xf>
    <xf numFmtId="0" fontId="4" fillId="0" borderId="10" xfId="71" applyFont="1" applyFill="1" applyBorder="1" applyAlignment="1">
      <alignment horizontal="center" vertical="center" wrapText="1"/>
    </xf>
    <xf numFmtId="0" fontId="36" fillId="24" borderId="25" xfId="71" applyFont="1" applyFill="1" applyBorder="1" applyAlignment="1">
      <alignment horizontal="center" vertical="center"/>
    </xf>
    <xf numFmtId="0" fontId="74" fillId="0" borderId="15" xfId="0" applyFont="1" applyBorder="1"/>
    <xf numFmtId="0" fontId="74" fillId="0" borderId="15" xfId="0" pivotButton="1" applyFont="1" applyBorder="1"/>
    <xf numFmtId="0" fontId="74" fillId="0" borderId="16" xfId="0" applyFont="1" applyBorder="1"/>
    <xf numFmtId="0" fontId="74" fillId="0" borderId="18" xfId="0" applyFont="1" applyBorder="1"/>
    <xf numFmtId="0" fontId="74" fillId="0" borderId="15" xfId="0" applyNumberFormat="1" applyFont="1" applyBorder="1"/>
    <xf numFmtId="1" fontId="74" fillId="0" borderId="18" xfId="0" applyNumberFormat="1" applyFont="1" applyBorder="1"/>
    <xf numFmtId="0" fontId="74" fillId="0" borderId="22" xfId="0" applyFont="1" applyBorder="1"/>
    <xf numFmtId="0" fontId="74" fillId="0" borderId="22" xfId="0" applyNumberFormat="1" applyFont="1" applyBorder="1"/>
    <xf numFmtId="1" fontId="74" fillId="0" borderId="26" xfId="0" applyNumberFormat="1" applyFont="1" applyBorder="1"/>
    <xf numFmtId="0" fontId="74" fillId="0" borderId="17" xfId="0" applyFont="1" applyBorder="1"/>
    <xf numFmtId="0" fontId="74" fillId="0" borderId="17" xfId="0" applyNumberFormat="1" applyFont="1" applyBorder="1"/>
    <xf numFmtId="1" fontId="74" fillId="0" borderId="19" xfId="0" applyNumberFormat="1" applyFont="1" applyBorder="1"/>
    <xf numFmtId="168" fontId="56" fillId="0" borderId="10" xfId="0" applyNumberFormat="1" applyFont="1" applyBorder="1" applyAlignment="1">
      <alignment horizontal="center" vertical="top" wrapText="1"/>
    </xf>
    <xf numFmtId="0" fontId="57" fillId="0" borderId="0" xfId="0" applyFont="1" applyAlignment="1">
      <alignment horizontal="center" vertical="top" wrapText="1"/>
    </xf>
    <xf numFmtId="0" fontId="5" fillId="0" borderId="24" xfId="101" applyFont="1" applyBorder="1" applyAlignment="1">
      <alignment horizontal="center" vertical="top"/>
    </xf>
    <xf numFmtId="0" fontId="5" fillId="0" borderId="23" xfId="0" applyFont="1" applyBorder="1" applyAlignment="1">
      <alignment horizontal="left" vertical="top" wrapText="1"/>
    </xf>
    <xf numFmtId="166" fontId="5" fillId="0" borderId="23" xfId="0" applyNumberFormat="1" applyFont="1" applyBorder="1" applyAlignment="1">
      <alignment horizontal="right" vertical="top" wrapText="1"/>
    </xf>
    <xf numFmtId="166" fontId="5" fillId="0" borderId="24" xfId="101" applyNumberFormat="1" applyFont="1" applyBorder="1" applyAlignment="1">
      <alignment horizontal="right" vertical="top" wrapText="1"/>
    </xf>
    <xf numFmtId="3" fontId="57" fillId="0" borderId="23" xfId="0" applyNumberFormat="1" applyFont="1" applyBorder="1" applyAlignment="1">
      <alignment horizontal="right" vertical="top" wrapText="1"/>
    </xf>
    <xf numFmtId="3" fontId="57" fillId="0" borderId="24" xfId="101" applyNumberFormat="1" applyFont="1" applyBorder="1" applyAlignment="1">
      <alignment horizontal="right" vertical="top" wrapText="1"/>
    </xf>
    <xf numFmtId="0" fontId="5" fillId="0" borderId="23" xfId="0" applyFont="1" applyBorder="1" applyAlignment="1">
      <alignment vertical="top" wrapText="1"/>
    </xf>
    <xf numFmtId="0" fontId="5" fillId="0" borderId="24" xfId="101" applyFont="1" applyBorder="1" applyAlignment="1">
      <alignment vertical="top" wrapText="1"/>
    </xf>
    <xf numFmtId="0" fontId="5" fillId="0" borderId="24" xfId="101" applyFont="1" applyBorder="1" applyAlignment="1">
      <alignment horizontal="center" vertical="top" wrapText="1"/>
    </xf>
    <xf numFmtId="0" fontId="5" fillId="0" borderId="24" xfId="0" applyFont="1" applyBorder="1" applyAlignment="1">
      <alignment horizontal="center" vertical="center" wrapText="1"/>
    </xf>
    <xf numFmtId="0" fontId="5" fillId="0" borderId="10" xfId="101" applyFont="1" applyBorder="1" applyAlignment="1">
      <alignment horizontal="center" vertical="top" wrapText="1"/>
    </xf>
    <xf numFmtId="0" fontId="9" fillId="0" borderId="0" xfId="0" applyFont="1" applyFill="1" applyBorder="1"/>
    <xf numFmtId="0" fontId="9" fillId="0" borderId="0" xfId="0" applyNumberFormat="1" applyFont="1" applyFill="1" applyBorder="1"/>
    <xf numFmtId="1" fontId="9" fillId="0" borderId="0" xfId="0" applyNumberFormat="1" applyFont="1" applyFill="1" applyBorder="1"/>
    <xf numFmtId="0" fontId="60" fillId="0" borderId="21" xfId="0" applyFont="1" applyBorder="1" applyAlignment="1">
      <alignment horizontal="center" vertical="top" wrapText="1"/>
    </xf>
    <xf numFmtId="3" fontId="33" fillId="24" borderId="20" xfId="71" applyNumberFormat="1" applyFont="1" applyFill="1" applyBorder="1" applyAlignment="1">
      <alignment horizontal="center" vertical="center"/>
    </xf>
    <xf numFmtId="4" fontId="35" fillId="24" borderId="20" xfId="30" applyNumberFormat="1" applyFont="1" applyFill="1" applyBorder="1" applyAlignment="1">
      <alignment horizontal="center" vertical="center"/>
    </xf>
    <xf numFmtId="165" fontId="5" fillId="0" borderId="20" xfId="30" applyNumberFormat="1" applyFont="1" applyFill="1" applyBorder="1" applyAlignment="1">
      <alignment horizontal="center" vertical="center"/>
    </xf>
    <xf numFmtId="3" fontId="35" fillId="24" borderId="20" xfId="30" applyNumberFormat="1" applyFont="1" applyFill="1" applyBorder="1" applyAlignment="1">
      <alignment horizontal="center" vertical="center"/>
    </xf>
    <xf numFmtId="0" fontId="13" fillId="0" borderId="20" xfId="0" applyFont="1" applyBorder="1" applyAlignment="1">
      <alignment horizontal="right" vertical="top" wrapText="1"/>
    </xf>
    <xf numFmtId="49" fontId="67" fillId="0" borderId="20" xfId="0" applyNumberFormat="1" applyFont="1" applyBorder="1" applyAlignment="1">
      <alignment horizontal="center" vertical="top" wrapText="1"/>
    </xf>
    <xf numFmtId="166" fontId="67" fillId="0" borderId="20" xfId="28" applyNumberFormat="1" applyFont="1" applyBorder="1" applyAlignment="1">
      <alignment horizontal="right" vertical="top"/>
    </xf>
    <xf numFmtId="169" fontId="67" fillId="0" borderId="20" xfId="28" applyNumberFormat="1" applyFont="1" applyBorder="1" applyAlignment="1">
      <alignment vertical="top"/>
    </xf>
    <xf numFmtId="169" fontId="67" fillId="0" borderId="20" xfId="28" applyNumberFormat="1" applyFont="1" applyBorder="1" applyAlignment="1">
      <alignment horizontal="center" vertical="top"/>
    </xf>
    <xf numFmtId="168" fontId="5" fillId="0" borderId="20" xfId="0" applyNumberFormat="1" applyFont="1" applyBorder="1" applyAlignment="1">
      <alignment vertical="top"/>
    </xf>
    <xf numFmtId="168" fontId="67" fillId="0" borderId="20" xfId="0" applyNumberFormat="1" applyFont="1" applyBorder="1" applyAlignment="1">
      <alignment vertical="top"/>
    </xf>
    <xf numFmtId="168" fontId="5" fillId="0" borderId="20" xfId="0" applyNumberFormat="1" applyFont="1" applyBorder="1" applyAlignment="1">
      <alignment vertical="top" wrapText="1"/>
    </xf>
    <xf numFmtId="168" fontId="5" fillId="0" borderId="23" xfId="0" applyNumberFormat="1" applyFont="1" applyBorder="1" applyAlignment="1">
      <alignment vertical="top" wrapText="1"/>
    </xf>
    <xf numFmtId="168" fontId="54" fillId="0" borderId="20" xfId="0" applyNumberFormat="1" applyFont="1" applyBorder="1" applyAlignment="1">
      <alignment vertical="top"/>
    </xf>
    <xf numFmtId="168" fontId="57" fillId="0" borderId="20" xfId="0" applyNumberFormat="1" applyFont="1" applyBorder="1" applyAlignment="1">
      <alignment vertical="top"/>
    </xf>
    <xf numFmtId="168" fontId="67" fillId="0" borderId="20" xfId="0" applyNumberFormat="1" applyFont="1" applyBorder="1" applyAlignment="1">
      <alignment vertical="top" wrapText="1"/>
    </xf>
    <xf numFmtId="168" fontId="5" fillId="0" borderId="24" xfId="0" applyNumberFormat="1" applyFont="1" applyBorder="1" applyAlignment="1">
      <alignment vertical="top"/>
    </xf>
    <xf numFmtId="168" fontId="5" fillId="0" borderId="21" xfId="0" applyNumberFormat="1" applyFont="1" applyBorder="1" applyAlignment="1">
      <alignment vertical="top"/>
    </xf>
    <xf numFmtId="3" fontId="13" fillId="0" borderId="10" xfId="0" quotePrefix="1" applyNumberFormat="1" applyFont="1" applyBorder="1" applyAlignment="1">
      <alignment horizontal="center" vertical="top" wrapText="1"/>
    </xf>
    <xf numFmtId="167" fontId="77" fillId="0" borderId="30" xfId="0" applyNumberFormat="1" applyFont="1" applyBorder="1" applyAlignment="1">
      <alignment horizontal="center" vertical="top" wrapText="1"/>
    </xf>
    <xf numFmtId="0" fontId="77" fillId="0" borderId="0" xfId="0" applyFont="1" applyAlignment="1">
      <alignment horizontal="center" vertical="top" wrapText="1"/>
    </xf>
    <xf numFmtId="0" fontId="0" fillId="0" borderId="0" xfId="0" applyFont="1" applyAlignment="1"/>
    <xf numFmtId="0" fontId="77" fillId="0" borderId="30" xfId="0" applyFont="1" applyBorder="1" applyAlignment="1">
      <alignment horizontal="center" vertical="top" wrapText="1"/>
    </xf>
    <xf numFmtId="0" fontId="77" fillId="0" borderId="30" xfId="0" applyFont="1" applyBorder="1" applyAlignment="1">
      <alignment horizontal="left" vertical="top" wrapText="1"/>
    </xf>
    <xf numFmtId="0" fontId="76" fillId="0" borderId="0" xfId="0" applyFont="1" applyAlignment="1">
      <alignment horizontal="center" vertical="top" wrapText="1"/>
    </xf>
    <xf numFmtId="0" fontId="77" fillId="25" borderId="0" xfId="0" applyFont="1" applyFill="1" applyBorder="1" applyAlignment="1">
      <alignment horizontal="center" vertical="top" wrapText="1"/>
    </xf>
    <xf numFmtId="0" fontId="77" fillId="0" borderId="0" xfId="0" applyFont="1" applyAlignment="1">
      <alignment vertical="top" wrapText="1"/>
    </xf>
    <xf numFmtId="0" fontId="5" fillId="0" borderId="30" xfId="0" applyFont="1" applyBorder="1" applyAlignment="1">
      <alignment horizontal="center" vertical="top" wrapText="1"/>
    </xf>
    <xf numFmtId="0" fontId="5" fillId="0" borderId="30" xfId="0" applyFont="1" applyBorder="1" applyAlignment="1">
      <alignment horizontal="left" vertical="top" wrapText="1"/>
    </xf>
    <xf numFmtId="167" fontId="5" fillId="0" borderId="30" xfId="0" applyNumberFormat="1" applyFont="1" applyBorder="1" applyAlignment="1">
      <alignment horizontal="center" vertical="top" wrapText="1"/>
    </xf>
    <xf numFmtId="3" fontId="5" fillId="0" borderId="30" xfId="0" applyNumberFormat="1" applyFont="1" applyBorder="1" applyAlignment="1">
      <alignment horizontal="center" vertical="top" wrapText="1"/>
    </xf>
    <xf numFmtId="0" fontId="5" fillId="0" borderId="31" xfId="0" applyFont="1" applyBorder="1" applyAlignment="1">
      <alignment horizontal="center" vertical="top" wrapText="1"/>
    </xf>
    <xf numFmtId="0" fontId="1" fillId="0" borderId="0" xfId="0" applyFont="1" applyAlignment="1"/>
    <xf numFmtId="0" fontId="11" fillId="0" borderId="0" xfId="0" applyFont="1" applyAlignment="1">
      <alignment horizontal="center" vertical="top"/>
    </xf>
    <xf numFmtId="0" fontId="5" fillId="0" borderId="10" xfId="0" applyFont="1" applyBorder="1" applyAlignment="1">
      <alignment horizontal="left" vertical="top" wrapText="1"/>
    </xf>
    <xf numFmtId="0" fontId="5" fillId="0" borderId="10" xfId="0" applyFont="1" applyBorder="1" applyAlignment="1">
      <alignment horizontal="center" vertical="top" wrapText="1"/>
    </xf>
    <xf numFmtId="0" fontId="5" fillId="0" borderId="10" xfId="0" applyFont="1" applyBorder="1" applyAlignment="1">
      <alignment vertical="top" wrapText="1"/>
    </xf>
    <xf numFmtId="0" fontId="83" fillId="0" borderId="0" xfId="0" applyFont="1" applyAlignment="1">
      <alignment vertical="top" wrapText="1"/>
    </xf>
    <xf numFmtId="0" fontId="4" fillId="24" borderId="10" xfId="71" applyFont="1" applyFill="1" applyBorder="1" applyAlignment="1">
      <alignment horizontal="center" vertical="center" wrapText="1"/>
    </xf>
    <xf numFmtId="0" fontId="4" fillId="24" borderId="10" xfId="71" applyFont="1" applyFill="1" applyBorder="1" applyAlignment="1">
      <alignment horizontal="center" vertical="center"/>
    </xf>
    <xf numFmtId="41" fontId="5" fillId="24" borderId="20" xfId="71" applyNumberFormat="1" applyFont="1" applyFill="1" applyBorder="1" applyAlignment="1">
      <alignment horizontal="center" vertical="center"/>
    </xf>
    <xf numFmtId="0" fontId="0" fillId="0" borderId="0" xfId="0" applyFont="1" applyAlignment="1">
      <alignment vertical="top"/>
    </xf>
    <xf numFmtId="0" fontId="5" fillId="0" borderId="21" xfId="0" applyFont="1" applyBorder="1" applyAlignment="1">
      <alignment horizontal="left" vertical="center" wrapText="1"/>
    </xf>
    <xf numFmtId="0" fontId="5" fillId="0" borderId="21" xfId="0" applyFont="1" applyBorder="1" applyAlignment="1">
      <alignment vertical="center" wrapText="1"/>
    </xf>
    <xf numFmtId="0" fontId="59" fillId="24" borderId="23" xfId="71" applyFont="1" applyFill="1" applyBorder="1" applyAlignment="1">
      <alignment horizontal="center" vertical="center"/>
    </xf>
    <xf numFmtId="4" fontId="59" fillId="24" borderId="23" xfId="30" applyNumberFormat="1" applyFont="1" applyFill="1" applyBorder="1" applyAlignment="1">
      <alignment horizontal="center" vertical="center"/>
    </xf>
    <xf numFmtId="166" fontId="59" fillId="24" borderId="23" xfId="30" applyNumberFormat="1" applyFont="1" applyFill="1" applyBorder="1" applyAlignment="1">
      <alignment horizontal="center" vertical="center"/>
    </xf>
    <xf numFmtId="3" fontId="59" fillId="24" borderId="23" xfId="30" applyNumberFormat="1" applyFont="1" applyFill="1" applyBorder="1" applyAlignment="1">
      <alignment horizontal="center" vertical="center"/>
    </xf>
    <xf numFmtId="0" fontId="59" fillId="0" borderId="23" xfId="71" applyFont="1" applyFill="1" applyBorder="1" applyAlignment="1">
      <alignment horizontal="center" vertical="center"/>
    </xf>
    <xf numFmtId="0" fontId="5" fillId="24" borderId="20" xfId="71" applyFont="1" applyFill="1" applyBorder="1" applyAlignment="1">
      <alignment horizontal="left" vertical="center" wrapText="1"/>
    </xf>
    <xf numFmtId="0" fontId="5" fillId="0" borderId="20" xfId="71" applyFont="1" applyFill="1" applyBorder="1" applyAlignment="1">
      <alignment horizontal="left" vertical="center"/>
    </xf>
    <xf numFmtId="0" fontId="5" fillId="0" borderId="20" xfId="0" applyFont="1" applyBorder="1" applyAlignment="1">
      <alignment horizontal="left" vertical="center" wrapText="1"/>
    </xf>
    <xf numFmtId="0" fontId="5" fillId="0" borderId="20" xfId="0" applyFont="1" applyBorder="1" applyAlignment="1">
      <alignment horizontal="center" vertical="center" wrapText="1"/>
    </xf>
    <xf numFmtId="3" fontId="5" fillId="0" borderId="20" xfId="0" applyNumberFormat="1" applyFont="1" applyBorder="1" applyAlignment="1">
      <alignment horizontal="left" vertical="center" wrapText="1"/>
    </xf>
    <xf numFmtId="3" fontId="5" fillId="0" borderId="20" xfId="0" applyNumberFormat="1" applyFont="1" applyBorder="1" applyAlignment="1">
      <alignment horizontal="center" vertical="center" wrapText="1"/>
    </xf>
    <xf numFmtId="3" fontId="4" fillId="24" borderId="20" xfId="71" applyNumberFormat="1" applyFont="1" applyFill="1" applyBorder="1" applyAlignment="1">
      <alignment horizontal="center" vertical="center" wrapText="1"/>
    </xf>
    <xf numFmtId="3" fontId="5" fillId="0" borderId="20" xfId="0" applyNumberFormat="1" applyFont="1" applyBorder="1" applyAlignment="1">
      <alignment horizontal="center" vertical="center"/>
    </xf>
    <xf numFmtId="0" fontId="5" fillId="0" borderId="20" xfId="0" applyFont="1" applyBorder="1" applyAlignment="1">
      <alignment vertical="center" wrapText="1"/>
    </xf>
    <xf numFmtId="14" fontId="5" fillId="0" borderId="20" xfId="0" applyNumberFormat="1" applyFont="1" applyBorder="1" applyAlignment="1">
      <alignment horizontal="left" vertical="center" wrapText="1"/>
    </xf>
    <xf numFmtId="0" fontId="5" fillId="0" borderId="20" xfId="71" applyFont="1" applyFill="1" applyBorder="1" applyAlignment="1">
      <alignment horizontal="left" vertical="center" wrapText="1"/>
    </xf>
    <xf numFmtId="0" fontId="5" fillId="0" borderId="21" xfId="71" applyFont="1" applyFill="1" applyBorder="1" applyAlignment="1">
      <alignment horizontal="left" vertical="center" wrapText="1"/>
    </xf>
    <xf numFmtId="0" fontId="4" fillId="24" borderId="10" xfId="71" applyFont="1" applyFill="1" applyBorder="1" applyAlignment="1">
      <alignment horizontal="center" vertical="top"/>
    </xf>
    <xf numFmtId="3" fontId="5" fillId="24" borderId="10" xfId="71" applyNumberFormat="1" applyFont="1" applyFill="1" applyBorder="1" applyAlignment="1">
      <alignment horizontal="center" vertical="top" wrapText="1"/>
    </xf>
    <xf numFmtId="0" fontId="4" fillId="0" borderId="10" xfId="71" applyFont="1" applyFill="1" applyBorder="1" applyAlignment="1">
      <alignment horizontal="center" vertical="top"/>
    </xf>
    <xf numFmtId="0" fontId="4" fillId="0" borderId="10" xfId="71" applyFont="1" applyFill="1" applyBorder="1" applyAlignment="1">
      <alignment horizontal="center" vertical="top" wrapText="1"/>
    </xf>
    <xf numFmtId="0" fontId="75" fillId="0" borderId="10" xfId="71" applyFont="1" applyFill="1" applyBorder="1" applyAlignment="1">
      <alignment horizontal="center" vertical="top" wrapText="1"/>
    </xf>
    <xf numFmtId="0" fontId="4" fillId="0" borderId="0" xfId="71" applyFont="1" applyFill="1" applyBorder="1" applyAlignment="1">
      <alignment horizontal="center" vertical="top"/>
    </xf>
    <xf numFmtId="0" fontId="5" fillId="0" borderId="0" xfId="71" applyFont="1" applyBorder="1" applyAlignment="1">
      <alignment horizontal="center" vertical="top" wrapText="1"/>
    </xf>
    <xf numFmtId="0" fontId="5" fillId="0" borderId="35" xfId="0" applyFont="1" applyBorder="1" applyAlignment="1">
      <alignment horizontal="center" vertical="top" wrapText="1"/>
    </xf>
    <xf numFmtId="0" fontId="67" fillId="24" borderId="20" xfId="71" applyFont="1" applyFill="1" applyBorder="1" applyAlignment="1">
      <alignment horizontal="center" vertical="center"/>
    </xf>
    <xf numFmtId="0" fontId="67" fillId="24" borderId="20" xfId="71" applyFont="1" applyFill="1" applyBorder="1" applyAlignment="1">
      <alignment horizontal="center" vertical="center" wrapText="1"/>
    </xf>
    <xf numFmtId="0" fontId="86" fillId="24" borderId="20" xfId="71" applyFont="1" applyFill="1" applyBorder="1" applyAlignment="1">
      <alignment horizontal="center" vertical="center" wrapText="1"/>
    </xf>
    <xf numFmtId="166" fontId="67" fillId="24" borderId="20" xfId="71" applyNumberFormat="1" applyFont="1" applyFill="1" applyBorder="1" applyAlignment="1">
      <alignment horizontal="center" vertical="center"/>
    </xf>
    <xf numFmtId="4" fontId="67" fillId="24" borderId="20" xfId="30" applyNumberFormat="1" applyFont="1" applyFill="1" applyBorder="1" applyAlignment="1">
      <alignment horizontal="center" vertical="center"/>
    </xf>
    <xf numFmtId="3" fontId="67" fillId="24" borderId="20" xfId="30" applyNumberFormat="1" applyFont="1" applyFill="1" applyBorder="1" applyAlignment="1">
      <alignment horizontal="center" vertical="center"/>
    </xf>
    <xf numFmtId="3" fontId="67" fillId="24" borderId="20" xfId="71" applyNumberFormat="1" applyFont="1" applyFill="1" applyBorder="1" applyAlignment="1">
      <alignment horizontal="center" vertical="center" wrapText="1"/>
    </xf>
    <xf numFmtId="167" fontId="67" fillId="24" borderId="20" xfId="71" applyNumberFormat="1" applyFont="1" applyFill="1" applyBorder="1" applyAlignment="1">
      <alignment horizontal="center" vertical="center" wrapText="1"/>
    </xf>
    <xf numFmtId="165" fontId="67" fillId="0" borderId="20" xfId="71" applyNumberFormat="1" applyFont="1" applyFill="1" applyBorder="1" applyAlignment="1">
      <alignment horizontal="center" vertical="center" wrapText="1"/>
    </xf>
    <xf numFmtId="0" fontId="67" fillId="0" borderId="0" xfId="71" applyFont="1" applyFill="1" applyBorder="1" applyAlignment="1">
      <alignment horizontal="center" vertical="center"/>
    </xf>
    <xf numFmtId="0" fontId="67" fillId="0" borderId="20" xfId="71" applyFont="1" applyFill="1" applyBorder="1" applyAlignment="1">
      <alignment horizontal="center" vertical="center" wrapText="1"/>
    </xf>
    <xf numFmtId="0" fontId="86" fillId="0" borderId="20" xfId="71" applyFont="1" applyFill="1" applyBorder="1" applyAlignment="1">
      <alignment horizontal="center" vertical="center" wrapText="1"/>
    </xf>
    <xf numFmtId="3" fontId="67" fillId="0" borderId="20" xfId="71" applyNumberFormat="1" applyFont="1" applyFill="1" applyBorder="1" applyAlignment="1">
      <alignment horizontal="center" vertical="center"/>
    </xf>
    <xf numFmtId="4" fontId="67" fillId="0" borderId="20" xfId="30" applyNumberFormat="1" applyFont="1" applyFill="1" applyBorder="1" applyAlignment="1">
      <alignment horizontal="center" vertical="center"/>
    </xf>
    <xf numFmtId="3" fontId="67" fillId="0" borderId="20" xfId="30" applyNumberFormat="1" applyFont="1" applyFill="1" applyBorder="1" applyAlignment="1">
      <alignment horizontal="center" vertical="center"/>
    </xf>
    <xf numFmtId="3" fontId="67" fillId="0" borderId="20" xfId="71" applyNumberFormat="1" applyFont="1" applyFill="1" applyBorder="1" applyAlignment="1">
      <alignment horizontal="center" vertical="center" wrapText="1"/>
    </xf>
    <xf numFmtId="0" fontId="67" fillId="0" borderId="20" xfId="71" applyFont="1" applyFill="1" applyBorder="1" applyAlignment="1">
      <alignment horizontal="center" vertical="center"/>
    </xf>
    <xf numFmtId="4" fontId="67" fillId="0" borderId="0" xfId="71" applyNumberFormat="1" applyFont="1" applyFill="1" applyBorder="1" applyAlignment="1">
      <alignment horizontal="center" vertical="center"/>
    </xf>
    <xf numFmtId="169" fontId="0" fillId="0" borderId="19" xfId="0" applyNumberFormat="1" applyBorder="1"/>
    <xf numFmtId="0" fontId="0" fillId="0" borderId="40" xfId="0" pivotButton="1" applyBorder="1"/>
    <xf numFmtId="0" fontId="0" fillId="0" borderId="40" xfId="0" applyBorder="1"/>
    <xf numFmtId="0" fontId="6" fillId="0" borderId="0" xfId="107" applyFont="1" applyAlignment="1">
      <alignment horizontal="left" vertical="top"/>
    </xf>
    <xf numFmtId="0" fontId="87" fillId="0" borderId="0" xfId="107" applyFont="1" applyAlignment="1">
      <alignment horizontal="center" vertical="top" wrapText="1"/>
    </xf>
    <xf numFmtId="14" fontId="87" fillId="0" borderId="0" xfId="107" applyNumberFormat="1" applyFont="1" applyAlignment="1">
      <alignment horizontal="center" vertical="top" wrapText="1"/>
    </xf>
    <xf numFmtId="3" fontId="87" fillId="0" borderId="0" xfId="107" applyNumberFormat="1" applyFont="1" applyAlignment="1">
      <alignment horizontal="center" vertical="top" wrapText="1"/>
    </xf>
    <xf numFmtId="49" fontId="87" fillId="0" borderId="0" xfId="107" applyNumberFormat="1" applyFont="1" applyAlignment="1">
      <alignment horizontal="center" vertical="top" wrapText="1"/>
    </xf>
    <xf numFmtId="0" fontId="81" fillId="0" borderId="0" xfId="107" applyFont="1" applyAlignment="1">
      <alignment vertical="top"/>
    </xf>
    <xf numFmtId="0" fontId="4" fillId="0" borderId="0" xfId="107" applyFont="1" applyAlignment="1">
      <alignment horizontal="left" vertical="top"/>
    </xf>
    <xf numFmtId="0" fontId="87" fillId="0" borderId="30" xfId="107" applyFont="1" applyBorder="1" applyAlignment="1">
      <alignment horizontal="center" vertical="top" wrapText="1"/>
    </xf>
    <xf numFmtId="14" fontId="87" fillId="0" borderId="30" xfId="107" applyNumberFormat="1" applyFont="1" applyBorder="1" applyAlignment="1">
      <alignment horizontal="center" vertical="top" wrapText="1"/>
    </xf>
    <xf numFmtId="3" fontId="87" fillId="0" borderId="30" xfId="107" applyNumberFormat="1" applyFont="1" applyBorder="1" applyAlignment="1">
      <alignment horizontal="center" vertical="top" wrapText="1"/>
    </xf>
    <xf numFmtId="49" fontId="87" fillId="0" borderId="30" xfId="107" applyNumberFormat="1" applyFont="1" applyBorder="1" applyAlignment="1">
      <alignment horizontal="center" vertical="top" wrapText="1"/>
    </xf>
    <xf numFmtId="0" fontId="87" fillId="0" borderId="31" xfId="107" applyFont="1" applyBorder="1" applyAlignment="1">
      <alignment horizontal="center" vertical="top" wrapText="1"/>
    </xf>
    <xf numFmtId="0" fontId="78" fillId="0" borderId="30" xfId="107" applyFont="1" applyBorder="1" applyAlignment="1">
      <alignment horizontal="center" vertical="top" wrapText="1"/>
    </xf>
    <xf numFmtId="0" fontId="78" fillId="0" borderId="30" xfId="107" applyFont="1" applyBorder="1" applyAlignment="1">
      <alignment horizontal="left" vertical="top" wrapText="1"/>
    </xf>
    <xf numFmtId="14" fontId="78" fillId="0" borderId="30" xfId="107" applyNumberFormat="1" applyFont="1" applyBorder="1" applyAlignment="1">
      <alignment horizontal="center" vertical="top" wrapText="1"/>
    </xf>
    <xf numFmtId="167" fontId="78" fillId="0" borderId="30" xfId="107" applyNumberFormat="1" applyFont="1" applyBorder="1" applyAlignment="1">
      <alignment horizontal="center" vertical="top" wrapText="1"/>
    </xf>
    <xf numFmtId="3" fontId="78" fillId="0" borderId="30" xfId="107" applyNumberFormat="1" applyFont="1" applyBorder="1" applyAlignment="1">
      <alignment horizontal="center" vertical="top" wrapText="1"/>
    </xf>
    <xf numFmtId="0" fontId="78" fillId="0" borderId="31" xfId="107" applyFont="1" applyBorder="1" applyAlignment="1">
      <alignment horizontal="left" vertical="top" wrapText="1"/>
    </xf>
    <xf numFmtId="0" fontId="5" fillId="0" borderId="30" xfId="107" applyFont="1" applyBorder="1" applyAlignment="1">
      <alignment horizontal="center" vertical="top" wrapText="1"/>
    </xf>
    <xf numFmtId="0" fontId="5" fillId="0" borderId="30" xfId="107" applyFont="1" applyBorder="1" applyAlignment="1">
      <alignment horizontal="left" vertical="top" wrapText="1"/>
    </xf>
    <xf numFmtId="14" fontId="5" fillId="0" borderId="30" xfId="107" applyNumberFormat="1" applyFont="1" applyBorder="1" applyAlignment="1">
      <alignment horizontal="center" vertical="top" wrapText="1"/>
    </xf>
    <xf numFmtId="3" fontId="5" fillId="0" borderId="30" xfId="107" applyNumberFormat="1" applyFont="1" applyBorder="1" applyAlignment="1">
      <alignment horizontal="center" vertical="top" wrapText="1"/>
    </xf>
    <xf numFmtId="0" fontId="13" fillId="0" borderId="0" xfId="107" applyFont="1" applyAlignment="1">
      <alignment vertical="top"/>
    </xf>
    <xf numFmtId="0" fontId="5" fillId="0" borderId="30" xfId="107" applyFont="1" applyBorder="1" applyAlignment="1">
      <alignment vertical="top" wrapText="1"/>
    </xf>
    <xf numFmtId="0" fontId="13" fillId="0" borderId="30" xfId="107" applyFont="1" applyBorder="1" applyAlignment="1">
      <alignment vertical="top"/>
    </xf>
    <xf numFmtId="14" fontId="13" fillId="0" borderId="30" xfId="107" applyNumberFormat="1" applyFont="1" applyBorder="1" applyAlignment="1">
      <alignment vertical="top"/>
    </xf>
    <xf numFmtId="4" fontId="5" fillId="0" borderId="30" xfId="107" applyNumberFormat="1" applyFont="1" applyBorder="1" applyAlignment="1">
      <alignment horizontal="center" vertical="top" wrapText="1"/>
    </xf>
    <xf numFmtId="0" fontId="79" fillId="0" borderId="30" xfId="107" applyFont="1" applyBorder="1" applyAlignment="1">
      <alignment horizontal="left" vertical="top" wrapText="1"/>
    </xf>
    <xf numFmtId="173" fontId="5" fillId="0" borderId="30" xfId="107" applyNumberFormat="1" applyFont="1" applyBorder="1" applyAlignment="1">
      <alignment horizontal="center" vertical="top" wrapText="1"/>
    </xf>
    <xf numFmtId="0" fontId="5" fillId="0" borderId="36" xfId="107" applyFont="1" applyBorder="1" applyAlignment="1">
      <alignment horizontal="center" vertical="top" wrapText="1"/>
    </xf>
    <xf numFmtId="0" fontId="5" fillId="0" borderId="39" xfId="107" applyFont="1" applyBorder="1" applyAlignment="1">
      <alignment horizontal="left" vertical="top" wrapText="1"/>
    </xf>
    <xf numFmtId="14" fontId="5" fillId="0" borderId="39" xfId="107" applyNumberFormat="1" applyFont="1" applyBorder="1" applyAlignment="1">
      <alignment horizontal="left" vertical="top" wrapText="1"/>
    </xf>
    <xf numFmtId="0" fontId="5" fillId="0" borderId="37" xfId="107" applyFont="1" applyBorder="1" applyAlignment="1">
      <alignment horizontal="center" vertical="top" wrapText="1"/>
    </xf>
    <xf numFmtId="0" fontId="4" fillId="0" borderId="35" xfId="107" applyFont="1" applyBorder="1" applyAlignment="1">
      <alignment horizontal="center" vertical="top" wrapText="1"/>
    </xf>
    <xf numFmtId="3" fontId="5" fillId="0" borderId="35" xfId="107" applyNumberFormat="1" applyFont="1" applyBorder="1" applyAlignment="1">
      <alignment horizontal="right" vertical="top" wrapText="1"/>
    </xf>
    <xf numFmtId="0" fontId="5" fillId="0" borderId="35" xfId="107" applyFont="1" applyBorder="1" applyAlignment="1">
      <alignment horizontal="center" vertical="top" wrapText="1"/>
    </xf>
    <xf numFmtId="3" fontId="5" fillId="0" borderId="35" xfId="107" applyNumberFormat="1" applyFont="1" applyBorder="1" applyAlignment="1">
      <alignment horizontal="center" vertical="top" wrapText="1"/>
    </xf>
    <xf numFmtId="0" fontId="79" fillId="0" borderId="35" xfId="107" applyFont="1" applyBorder="1" applyAlignment="1">
      <alignment horizontal="left" vertical="top" wrapText="1"/>
    </xf>
    <xf numFmtId="0" fontId="4" fillId="0" borderId="31" xfId="107" applyFont="1" applyBorder="1" applyAlignment="1">
      <alignment horizontal="left" vertical="top"/>
    </xf>
    <xf numFmtId="0" fontId="5" fillId="0" borderId="41" xfId="107" applyFont="1" applyBorder="1" applyAlignment="1">
      <alignment horizontal="left" vertical="top" wrapText="1"/>
    </xf>
    <xf numFmtId="0" fontId="13" fillId="0" borderId="41" xfId="107" applyFont="1" applyBorder="1" applyAlignment="1">
      <alignment vertical="top"/>
    </xf>
    <xf numFmtId="14" fontId="13" fillId="0" borderId="41" xfId="107" applyNumberFormat="1" applyFont="1" applyBorder="1" applyAlignment="1">
      <alignment vertical="top"/>
    </xf>
    <xf numFmtId="0" fontId="13" fillId="0" borderId="34" xfId="107" applyFont="1" applyBorder="1" applyAlignment="1">
      <alignment horizontal="center" vertical="top"/>
    </xf>
    <xf numFmtId="3" fontId="5" fillId="0" borderId="30" xfId="107" applyNumberFormat="1" applyFont="1" applyBorder="1" applyAlignment="1">
      <alignment horizontal="right" vertical="top" wrapText="1"/>
    </xf>
    <xf numFmtId="0" fontId="5" fillId="0" borderId="0" xfId="107" applyFont="1" applyAlignment="1">
      <alignment horizontal="center" vertical="top" wrapText="1"/>
    </xf>
    <xf numFmtId="0" fontId="5" fillId="0" borderId="0" xfId="107" applyFont="1" applyAlignment="1">
      <alignment horizontal="left" vertical="top" wrapText="1"/>
    </xf>
    <xf numFmtId="14" fontId="5" fillId="0" borderId="0" xfId="107" applyNumberFormat="1" applyFont="1" applyAlignment="1">
      <alignment horizontal="center" vertical="top" wrapText="1"/>
    </xf>
    <xf numFmtId="0" fontId="4" fillId="0" borderId="0" xfId="107" applyFont="1" applyAlignment="1">
      <alignment horizontal="center" vertical="top" wrapText="1"/>
    </xf>
    <xf numFmtId="3" fontId="5" fillId="0" borderId="0" xfId="107" applyNumberFormat="1" applyFont="1" applyAlignment="1">
      <alignment vertical="top" wrapText="1"/>
    </xf>
    <xf numFmtId="0" fontId="5" fillId="0" borderId="0" xfId="107" applyFont="1" applyAlignment="1">
      <alignment vertical="top" wrapText="1"/>
    </xf>
    <xf numFmtId="14" fontId="13" fillId="0" borderId="0" xfId="107" applyNumberFormat="1" applyFont="1" applyAlignment="1">
      <alignment vertical="top"/>
    </xf>
    <xf numFmtId="0" fontId="13" fillId="0" borderId="0" xfId="107" applyFont="1" applyAlignment="1">
      <alignment horizontal="left" vertical="top"/>
    </xf>
    <xf numFmtId="49" fontId="5" fillId="0" borderId="30" xfId="0" applyNumberFormat="1" applyFont="1" applyBorder="1" applyAlignment="1">
      <alignment horizontal="center" vertical="top" wrapText="1"/>
    </xf>
    <xf numFmtId="0" fontId="70" fillId="0" borderId="21" xfId="0" applyFont="1" applyBorder="1" applyAlignment="1">
      <alignment horizontal="center" vertical="top"/>
    </xf>
    <xf numFmtId="0" fontId="70" fillId="0" borderId="10" xfId="0" applyFont="1" applyBorder="1" applyAlignment="1">
      <alignment horizontal="left" vertical="top" wrapText="1"/>
    </xf>
    <xf numFmtId="0" fontId="70" fillId="0" borderId="10" xfId="0" applyFont="1" applyBorder="1" applyAlignment="1">
      <alignment horizontal="center" vertical="top" wrapText="1"/>
    </xf>
    <xf numFmtId="167" fontId="70" fillId="0" borderId="21" xfId="0" applyNumberFormat="1" applyFont="1" applyBorder="1" applyAlignment="1">
      <alignment horizontal="center" vertical="top" wrapText="1"/>
    </xf>
    <xf numFmtId="0" fontId="70" fillId="0" borderId="21" xfId="0" applyFont="1" applyBorder="1" applyAlignment="1">
      <alignment horizontal="center" vertical="top" wrapText="1"/>
    </xf>
    <xf numFmtId="168" fontId="70" fillId="0" borderId="21" xfId="0" applyNumberFormat="1" applyFont="1" applyBorder="1" applyAlignment="1">
      <alignment horizontal="right" vertical="top"/>
    </xf>
    <xf numFmtId="3" fontId="70" fillId="0" borderId="21" xfId="0" applyNumberFormat="1" applyFont="1" applyBorder="1" applyAlignment="1">
      <alignment horizontal="right" vertical="top" wrapText="1"/>
    </xf>
    <xf numFmtId="0" fontId="70" fillId="0" borderId="21" xfId="0" applyFont="1" applyBorder="1" applyAlignment="1">
      <alignment vertical="top"/>
    </xf>
    <xf numFmtId="0" fontId="70" fillId="0" borderId="21" xfId="101" applyFont="1" applyBorder="1" applyAlignment="1">
      <alignment horizontal="center" vertical="top" wrapText="1"/>
    </xf>
    <xf numFmtId="0" fontId="70" fillId="0" borderId="0" xfId="0" applyFont="1" applyAlignment="1">
      <alignment vertical="top"/>
    </xf>
    <xf numFmtId="0" fontId="88" fillId="0" borderId="20" xfId="0" applyFont="1" applyBorder="1" applyAlignment="1">
      <alignment horizontal="center" vertical="top" wrapText="1"/>
    </xf>
    <xf numFmtId="0" fontId="70" fillId="0" borderId="20" xfId="0" applyFont="1" applyBorder="1" applyAlignment="1">
      <alignment horizontal="center" vertical="top" wrapText="1"/>
    </xf>
    <xf numFmtId="0" fontId="88" fillId="0" borderId="20" xfId="0" applyFont="1" applyBorder="1" applyAlignment="1">
      <alignment horizontal="center" vertical="top"/>
    </xf>
    <xf numFmtId="167" fontId="88" fillId="0" borderId="20" xfId="0" applyNumberFormat="1" applyFont="1" applyBorder="1" applyAlignment="1">
      <alignment horizontal="center" vertical="top" wrapText="1"/>
    </xf>
    <xf numFmtId="49" fontId="88" fillId="0" borderId="20" xfId="0" applyNumberFormat="1" applyFont="1" applyBorder="1" applyAlignment="1">
      <alignment horizontal="right" vertical="top" wrapText="1"/>
    </xf>
    <xf numFmtId="3" fontId="70" fillId="0" borderId="20" xfId="0" applyNumberFormat="1" applyFont="1" applyBorder="1" applyAlignment="1">
      <alignment horizontal="center" vertical="top" wrapText="1"/>
    </xf>
    <xf numFmtId="0" fontId="88" fillId="0" borderId="20" xfId="0" applyFont="1" applyBorder="1" applyAlignment="1">
      <alignment horizontal="right" vertical="top"/>
    </xf>
    <xf numFmtId="49" fontId="88" fillId="0" borderId="20" xfId="0" applyNumberFormat="1" applyFont="1" applyBorder="1" applyAlignment="1">
      <alignment horizontal="center" vertical="top"/>
    </xf>
    <xf numFmtId="4" fontId="70" fillId="0" borderId="20" xfId="0" applyNumberFormat="1" applyFont="1" applyBorder="1" applyAlignment="1">
      <alignment horizontal="center" vertical="top" wrapText="1"/>
    </xf>
    <xf numFmtId="0" fontId="70" fillId="0" borderId="20" xfId="0" quotePrefix="1" applyFont="1" applyBorder="1" applyAlignment="1">
      <alignment horizontal="center" vertical="top" wrapText="1"/>
    </xf>
    <xf numFmtId="0" fontId="88" fillId="0" borderId="0" xfId="0" applyFont="1" applyBorder="1" applyAlignment="1">
      <alignment vertical="top"/>
    </xf>
    <xf numFmtId="0" fontId="88" fillId="0" borderId="20" xfId="0" applyFont="1" applyBorder="1" applyAlignment="1">
      <alignment vertical="top"/>
    </xf>
    <xf numFmtId="0" fontId="88" fillId="0" borderId="20" xfId="0" applyFont="1" applyBorder="1" applyAlignment="1">
      <alignment horizontal="left" vertical="top"/>
    </xf>
    <xf numFmtId="49" fontId="88" fillId="0" borderId="20" xfId="0" applyNumberFormat="1" applyFont="1" applyBorder="1" applyAlignment="1">
      <alignment horizontal="center" vertical="top" wrapText="1"/>
    </xf>
    <xf numFmtId="1" fontId="88" fillId="0" borderId="20" xfId="0" applyNumberFormat="1" applyFont="1" applyBorder="1" applyAlignment="1">
      <alignment horizontal="right" vertical="top"/>
    </xf>
    <xf numFmtId="3" fontId="88" fillId="0" borderId="20" xfId="0" quotePrefix="1" applyNumberFormat="1" applyFont="1" applyBorder="1" applyAlignment="1">
      <alignment horizontal="center" vertical="top" wrapText="1"/>
    </xf>
    <xf numFmtId="0" fontId="88" fillId="0" borderId="20" xfId="0" applyFont="1" applyBorder="1" applyAlignment="1">
      <alignment vertical="top" wrapText="1"/>
    </xf>
    <xf numFmtId="0" fontId="88" fillId="0" borderId="0" xfId="0" applyFont="1" applyAlignment="1">
      <alignment horizontal="center" vertical="top"/>
    </xf>
    <xf numFmtId="0" fontId="88" fillId="0" borderId="20" xfId="62" applyFont="1" applyBorder="1" applyAlignment="1">
      <alignment horizontal="center" vertical="top" wrapText="1"/>
    </xf>
    <xf numFmtId="3" fontId="88" fillId="0" borderId="20" xfId="62" applyNumberFormat="1" applyFont="1" applyBorder="1" applyAlignment="1">
      <alignment horizontal="right" vertical="top" wrapText="1"/>
    </xf>
    <xf numFmtId="0" fontId="88" fillId="0" borderId="20" xfId="62" applyFont="1" applyBorder="1" applyAlignment="1">
      <alignment horizontal="left" vertical="top" wrapText="1"/>
    </xf>
    <xf numFmtId="0" fontId="88" fillId="0" borderId="20" xfId="62" quotePrefix="1" applyFont="1" applyBorder="1" applyAlignment="1">
      <alignment horizontal="left" vertical="top" wrapText="1"/>
    </xf>
    <xf numFmtId="3" fontId="88" fillId="0" borderId="20" xfId="0" applyNumberFormat="1" applyFont="1" applyBorder="1" applyAlignment="1">
      <alignment horizontal="right" vertical="top" wrapText="1"/>
    </xf>
    <xf numFmtId="3" fontId="88" fillId="0" borderId="20" xfId="0" applyNumberFormat="1" applyFont="1" applyBorder="1" applyAlignment="1">
      <alignment horizontal="center" vertical="top" wrapText="1"/>
    </xf>
    <xf numFmtId="0" fontId="0" fillId="0" borderId="42" xfId="0" applyBorder="1"/>
    <xf numFmtId="0" fontId="0" fillId="0" borderId="43" xfId="0" applyBorder="1"/>
    <xf numFmtId="0" fontId="0" fillId="0" borderId="44" xfId="0" applyBorder="1"/>
    <xf numFmtId="0" fontId="0" fillId="0" borderId="18" xfId="0" applyNumberFormat="1" applyBorder="1"/>
    <xf numFmtId="0" fontId="0" fillId="0" borderId="45" xfId="0" applyNumberFormat="1" applyBorder="1"/>
    <xf numFmtId="0" fontId="0" fillId="0" borderId="46" xfId="0" applyNumberFormat="1" applyBorder="1"/>
    <xf numFmtId="3" fontId="0" fillId="0" borderId="46" xfId="0" applyNumberFormat="1" applyBorder="1"/>
    <xf numFmtId="169" fontId="0" fillId="0" borderId="47" xfId="0" applyNumberFormat="1" applyBorder="1"/>
    <xf numFmtId="0" fontId="13" fillId="0" borderId="30" xfId="0" applyFont="1" applyBorder="1" applyAlignment="1">
      <alignment horizontal="center" vertical="top"/>
    </xf>
    <xf numFmtId="0" fontId="13" fillId="0" borderId="30" xfId="0" applyFont="1" applyBorder="1" applyAlignment="1">
      <alignment horizontal="left" vertical="top"/>
    </xf>
    <xf numFmtId="0" fontId="70" fillId="0" borderId="20" xfId="0" applyFont="1" applyBorder="1" applyAlignment="1">
      <alignment vertical="top" wrapText="1"/>
    </xf>
    <xf numFmtId="0" fontId="88" fillId="0" borderId="0" xfId="0" applyFont="1" applyAlignment="1">
      <alignment vertical="top"/>
    </xf>
    <xf numFmtId="0" fontId="70" fillId="0" borderId="20" xfId="43" applyFont="1" applyBorder="1" applyAlignment="1">
      <alignment horizontal="center" vertical="top" wrapText="1"/>
    </xf>
    <xf numFmtId="0" fontId="88" fillId="0" borderId="20" xfId="62" applyFont="1" applyFill="1" applyBorder="1" applyAlignment="1">
      <alignment horizontal="center" vertical="top" wrapText="1"/>
    </xf>
    <xf numFmtId="0" fontId="70" fillId="0" borderId="20" xfId="44" applyFont="1" applyBorder="1" applyAlignment="1">
      <alignment horizontal="center" vertical="top" wrapText="1"/>
    </xf>
    <xf numFmtId="0" fontId="70" fillId="0" borderId="20" xfId="45" applyFont="1" applyBorder="1" applyAlignment="1">
      <alignment horizontal="center" vertical="top" wrapText="1"/>
    </xf>
    <xf numFmtId="0" fontId="70" fillId="0" borderId="20" xfId="46" applyFont="1" applyBorder="1" applyAlignment="1">
      <alignment horizontal="center" vertical="top" wrapText="1"/>
    </xf>
    <xf numFmtId="0" fontId="88" fillId="0" borderId="20" xfId="0" quotePrefix="1" applyFont="1" applyBorder="1" applyAlignment="1">
      <alignment horizontal="center" vertical="top" wrapText="1"/>
    </xf>
    <xf numFmtId="0" fontId="13" fillId="0" borderId="0" xfId="0" applyFont="1" applyFill="1" applyAlignment="1">
      <alignment vertical="top"/>
    </xf>
    <xf numFmtId="0" fontId="88" fillId="0" borderId="21" xfId="0" applyFont="1" applyBorder="1" applyAlignment="1">
      <alignment horizontal="center" vertical="top" wrapText="1"/>
    </xf>
    <xf numFmtId="0" fontId="70" fillId="0" borderId="0" xfId="0" applyFont="1" applyAlignment="1">
      <alignment horizontal="center" vertical="top" wrapText="1"/>
    </xf>
    <xf numFmtId="0" fontId="89" fillId="0" borderId="0" xfId="0" applyFont="1" applyAlignment="1"/>
    <xf numFmtId="1" fontId="0" fillId="0" borderId="26" xfId="0" applyNumberFormat="1" applyBorder="1"/>
    <xf numFmtId="1" fontId="0" fillId="0" borderId="19" xfId="0" applyNumberFormat="1" applyBorder="1"/>
    <xf numFmtId="0" fontId="0" fillId="0" borderId="45" xfId="0" applyBorder="1" applyAlignment="1">
      <alignment wrapText="1"/>
    </xf>
    <xf numFmtId="0" fontId="0" fillId="0" borderId="18" xfId="0" applyBorder="1" applyAlignment="1">
      <alignment wrapText="1"/>
    </xf>
    <xf numFmtId="0" fontId="91" fillId="0" borderId="0" xfId="108" applyFont="1" applyAlignment="1">
      <alignment horizontal="left" vertical="top"/>
    </xf>
    <xf numFmtId="0" fontId="91" fillId="0" borderId="0" xfId="108" applyFont="1" applyAlignment="1">
      <alignment horizontal="center" vertical="top"/>
    </xf>
    <xf numFmtId="0" fontId="92" fillId="0" borderId="0" xfId="108" applyFont="1" applyAlignment="1">
      <alignment vertical="top"/>
    </xf>
    <xf numFmtId="0" fontId="90" fillId="0" borderId="0" xfId="108" applyFont="1" applyAlignment="1"/>
    <xf numFmtId="0" fontId="91" fillId="0" borderId="0" xfId="108" applyFont="1" applyAlignment="1">
      <alignment horizontal="center" vertical="top" wrapText="1"/>
    </xf>
    <xf numFmtId="168" fontId="91" fillId="0" borderId="0" xfId="108" applyNumberFormat="1" applyFont="1" applyAlignment="1">
      <alignment horizontal="right" vertical="top"/>
    </xf>
    <xf numFmtId="0" fontId="93" fillId="0" borderId="0" xfId="108" applyFont="1" applyAlignment="1">
      <alignment horizontal="right" vertical="top"/>
    </xf>
    <xf numFmtId="0" fontId="94" fillId="0" borderId="30" xfId="108" applyFont="1" applyBorder="1" applyAlignment="1">
      <alignment horizontal="center" vertical="top" wrapText="1"/>
    </xf>
    <xf numFmtId="168" fontId="94" fillId="0" borderId="30" xfId="108" applyNumberFormat="1" applyFont="1" applyBorder="1" applyAlignment="1">
      <alignment horizontal="center" vertical="top" wrapText="1"/>
    </xf>
    <xf numFmtId="0" fontId="95" fillId="0" borderId="0" xfId="108" applyFont="1" applyAlignment="1">
      <alignment horizontal="center" vertical="top" wrapText="1"/>
    </xf>
    <xf numFmtId="0" fontId="92" fillId="0" borderId="48" xfId="108" applyFont="1" applyBorder="1" applyAlignment="1">
      <alignment horizontal="center" vertical="top" wrapText="1"/>
    </xf>
    <xf numFmtId="0" fontId="92" fillId="0" borderId="48" xfId="108" applyFont="1" applyBorder="1" applyAlignment="1">
      <alignment horizontal="left" vertical="top" wrapText="1"/>
    </xf>
    <xf numFmtId="167" fontId="92" fillId="0" borderId="48" xfId="108" applyNumberFormat="1" applyFont="1" applyBorder="1" applyAlignment="1">
      <alignment horizontal="center" vertical="top" wrapText="1"/>
    </xf>
    <xf numFmtId="166" fontId="92" fillId="0" borderId="48" xfId="108" applyNumberFormat="1" applyFont="1" applyBorder="1" applyAlignment="1">
      <alignment horizontal="right" vertical="top" wrapText="1"/>
    </xf>
    <xf numFmtId="3" fontId="95" fillId="0" borderId="48" xfId="108" applyNumberFormat="1" applyFont="1" applyBorder="1" applyAlignment="1">
      <alignment horizontal="right" vertical="top" wrapText="1"/>
    </xf>
    <xf numFmtId="0" fontId="92" fillId="0" borderId="48" xfId="108" applyFont="1" applyBorder="1" applyAlignment="1">
      <alignment vertical="top" wrapText="1"/>
    </xf>
    <xf numFmtId="168" fontId="92" fillId="0" borderId="48" xfId="108" applyNumberFormat="1" applyFont="1" applyBorder="1" applyAlignment="1">
      <alignment vertical="top" wrapText="1"/>
    </xf>
    <xf numFmtId="0" fontId="92" fillId="0" borderId="49" xfId="108" applyFont="1" applyBorder="1" applyAlignment="1">
      <alignment horizontal="center" vertical="top"/>
    </xf>
    <xf numFmtId="0" fontId="96" fillId="0" borderId="0" xfId="108" applyFont="1" applyAlignment="1">
      <alignment vertical="top"/>
    </xf>
    <xf numFmtId="0" fontId="92" fillId="0" borderId="49" xfId="108" applyFont="1" applyBorder="1" applyAlignment="1">
      <alignment horizontal="center" vertical="top" wrapText="1"/>
    </xf>
    <xf numFmtId="0" fontId="92" fillId="0" borderId="49" xfId="108" applyFont="1" applyBorder="1" applyAlignment="1">
      <alignment horizontal="left" vertical="top" wrapText="1"/>
    </xf>
    <xf numFmtId="167" fontId="92" fillId="0" borderId="49" xfId="108" applyNumberFormat="1" applyFont="1" applyBorder="1" applyAlignment="1">
      <alignment horizontal="center" vertical="top" wrapText="1"/>
    </xf>
    <xf numFmtId="166" fontId="92" fillId="0" borderId="49" xfId="108" applyNumberFormat="1" applyFont="1" applyBorder="1" applyAlignment="1">
      <alignment horizontal="right" vertical="top"/>
    </xf>
    <xf numFmtId="3" fontId="95" fillId="0" borderId="49" xfId="108" applyNumberFormat="1" applyFont="1" applyBorder="1" applyAlignment="1">
      <alignment horizontal="right" vertical="top"/>
    </xf>
    <xf numFmtId="0" fontId="92" fillId="0" borderId="49" xfId="108" applyFont="1" applyBorder="1" applyAlignment="1">
      <alignment vertical="top"/>
    </xf>
    <xf numFmtId="0" fontId="97" fillId="0" borderId="0" xfId="108" applyFont="1" applyAlignment="1">
      <alignment vertical="top"/>
    </xf>
    <xf numFmtId="166" fontId="92" fillId="0" borderId="49" xfId="108" applyNumberFormat="1" applyFont="1" applyBorder="1" applyAlignment="1">
      <alignment horizontal="right" vertical="top" wrapText="1"/>
    </xf>
    <xf numFmtId="3" fontId="95" fillId="0" borderId="49" xfId="108" applyNumberFormat="1" applyFont="1" applyBorder="1" applyAlignment="1">
      <alignment horizontal="right" vertical="top" wrapText="1"/>
    </xf>
    <xf numFmtId="0" fontId="92" fillId="0" borderId="49" xfId="108" applyFont="1" applyBorder="1" applyAlignment="1">
      <alignment vertical="top" wrapText="1"/>
    </xf>
    <xf numFmtId="168" fontId="92" fillId="0" borderId="49" xfId="108" applyNumberFormat="1" applyFont="1" applyBorder="1" applyAlignment="1">
      <alignment vertical="top" wrapText="1"/>
    </xf>
    <xf numFmtId="0" fontId="97" fillId="0" borderId="49" xfId="108" applyFont="1" applyBorder="1" applyAlignment="1">
      <alignment horizontal="center" vertical="top"/>
    </xf>
    <xf numFmtId="168" fontId="92" fillId="0" borderId="49" xfId="108" applyNumberFormat="1" applyFont="1" applyBorder="1" applyAlignment="1">
      <alignment vertical="top"/>
    </xf>
    <xf numFmtId="0" fontId="98" fillId="0" borderId="0" xfId="108" applyFont="1" applyAlignment="1">
      <alignment vertical="top"/>
    </xf>
    <xf numFmtId="0" fontId="92" fillId="0" borderId="49" xfId="108" quotePrefix="1" applyFont="1" applyBorder="1" applyAlignment="1">
      <alignment horizontal="center" vertical="top" wrapText="1"/>
    </xf>
    <xf numFmtId="166" fontId="92" fillId="0" borderId="49" xfId="108" applyNumberFormat="1" applyFont="1" applyBorder="1" applyAlignment="1">
      <alignment vertical="top"/>
    </xf>
    <xf numFmtId="0" fontId="99" fillId="0" borderId="0" xfId="108" applyFont="1" applyAlignment="1">
      <alignment vertical="top"/>
    </xf>
    <xf numFmtId="0" fontId="100" fillId="0" borderId="0" xfId="108" applyFont="1" applyAlignment="1">
      <alignment vertical="top"/>
    </xf>
    <xf numFmtId="3" fontId="92" fillId="0" borderId="49" xfId="108" applyNumberFormat="1" applyFont="1" applyBorder="1" applyAlignment="1">
      <alignment vertical="top"/>
    </xf>
    <xf numFmtId="0" fontId="99" fillId="0" borderId="49" xfId="108" applyFont="1" applyBorder="1" applyAlignment="1">
      <alignment horizontal="center" vertical="top" wrapText="1"/>
    </xf>
    <xf numFmtId="3" fontId="92" fillId="0" borderId="49" xfId="108" applyNumberFormat="1" applyFont="1" applyBorder="1" applyAlignment="1">
      <alignment horizontal="center" vertical="top"/>
    </xf>
    <xf numFmtId="0" fontId="92" fillId="0" borderId="30" xfId="108" applyFont="1" applyBorder="1" applyAlignment="1">
      <alignment horizontal="center" vertical="top" wrapText="1"/>
    </xf>
    <xf numFmtId="0" fontId="95" fillId="0" borderId="49" xfId="108" applyFont="1" applyBorder="1" applyAlignment="1">
      <alignment horizontal="center" vertical="top" wrapText="1"/>
    </xf>
    <xf numFmtId="0" fontId="95" fillId="0" borderId="49" xfId="108" applyFont="1" applyBorder="1" applyAlignment="1">
      <alignment horizontal="left" vertical="top" wrapText="1"/>
    </xf>
    <xf numFmtId="166" fontId="95" fillId="0" borderId="49" xfId="108" applyNumberFormat="1" applyFont="1" applyBorder="1" applyAlignment="1">
      <alignment horizontal="right" vertical="top"/>
    </xf>
    <xf numFmtId="3" fontId="95" fillId="0" borderId="49" xfId="108" applyNumberFormat="1" applyFont="1" applyBorder="1" applyAlignment="1">
      <alignment vertical="top"/>
    </xf>
    <xf numFmtId="168" fontId="95" fillId="0" borderId="49" xfId="108" applyNumberFormat="1" applyFont="1" applyBorder="1" applyAlignment="1">
      <alignment vertical="top"/>
    </xf>
    <xf numFmtId="3" fontId="95" fillId="0" borderId="49" xfId="108" applyNumberFormat="1" applyFont="1" applyBorder="1" applyAlignment="1">
      <alignment horizontal="center" vertical="top"/>
    </xf>
    <xf numFmtId="0" fontId="100" fillId="0" borderId="49" xfId="108" applyFont="1" applyBorder="1" applyAlignment="1">
      <alignment horizontal="center" vertical="top" wrapText="1"/>
    </xf>
    <xf numFmtId="0" fontId="101" fillId="0" borderId="0" xfId="108" applyFont="1" applyAlignment="1">
      <alignment vertical="top"/>
    </xf>
    <xf numFmtId="49" fontId="92" fillId="0" borderId="49" xfId="108" applyNumberFormat="1" applyFont="1" applyBorder="1" applyAlignment="1">
      <alignment horizontal="center" vertical="top" wrapText="1"/>
    </xf>
    <xf numFmtId="3" fontId="92" fillId="0" borderId="49" xfId="108" applyNumberFormat="1" applyFont="1" applyBorder="1" applyAlignment="1">
      <alignment horizontal="right" vertical="top"/>
    </xf>
    <xf numFmtId="4" fontId="92" fillId="0" borderId="49" xfId="108" applyNumberFormat="1" applyFont="1" applyBorder="1" applyAlignment="1">
      <alignment vertical="top"/>
    </xf>
    <xf numFmtId="0" fontId="92" fillId="0" borderId="0" xfId="108" applyFont="1" applyAlignment="1">
      <alignment horizontal="center" vertical="top"/>
    </xf>
    <xf numFmtId="0" fontId="92" fillId="0" borderId="0" xfId="108" applyFont="1" applyAlignment="1">
      <alignment vertical="top" wrapText="1"/>
    </xf>
    <xf numFmtId="168" fontId="92" fillId="0" borderId="0" xfId="108" applyNumberFormat="1" applyFont="1" applyAlignment="1">
      <alignment horizontal="right" vertical="top"/>
    </xf>
    <xf numFmtId="0" fontId="95" fillId="0" borderId="0" xfId="108" applyFont="1" applyAlignment="1">
      <alignment horizontal="right" vertical="top"/>
    </xf>
    <xf numFmtId="0" fontId="92" fillId="0" borderId="0" xfId="108" applyFont="1" applyAlignment="1">
      <alignment horizontal="center" vertical="top" wrapText="1"/>
    </xf>
    <xf numFmtId="0" fontId="0" fillId="0" borderId="0" xfId="0" pivotButton="1"/>
    <xf numFmtId="0" fontId="0" fillId="0" borderId="0" xfId="0" applyNumberFormat="1"/>
    <xf numFmtId="0" fontId="5" fillId="0" borderId="30" xfId="0" applyFont="1" applyBorder="1" applyAlignment="1">
      <alignment horizontal="center" vertical="center" wrapText="1"/>
    </xf>
    <xf numFmtId="0" fontId="13" fillId="0" borderId="0" xfId="0" applyFont="1" applyAlignment="1">
      <alignment horizontal="left" vertical="center" wrapText="1"/>
    </xf>
    <xf numFmtId="14" fontId="5" fillId="0" borderId="30" xfId="0" applyNumberFormat="1" applyFont="1" applyBorder="1" applyAlignment="1">
      <alignment horizontal="center" vertical="center" wrapText="1"/>
    </xf>
    <xf numFmtId="3" fontId="78" fillId="0" borderId="30" xfId="0" applyNumberFormat="1" applyFont="1" applyBorder="1" applyAlignment="1">
      <alignment horizontal="right" vertical="center" wrapText="1"/>
    </xf>
    <xf numFmtId="0" fontId="5" fillId="0" borderId="30" xfId="0" applyFont="1" applyBorder="1" applyAlignment="1">
      <alignment horizontal="right" vertical="top" wrapText="1"/>
    </xf>
    <xf numFmtId="0" fontId="5" fillId="0" borderId="30" xfId="0" applyFont="1" applyBorder="1" applyAlignment="1">
      <alignment horizontal="left" vertical="center" wrapText="1"/>
    </xf>
    <xf numFmtId="3" fontId="5" fillId="0" borderId="30" xfId="0" applyNumberFormat="1" applyFont="1" applyBorder="1" applyAlignment="1">
      <alignment horizontal="center" vertical="center" wrapText="1"/>
    </xf>
    <xf numFmtId="0" fontId="5" fillId="0" borderId="30" xfId="0" applyFont="1" applyBorder="1"/>
    <xf numFmtId="0" fontId="78"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0" xfId="0" applyFont="1" applyBorder="1" applyAlignment="1">
      <alignment vertical="top" wrapText="1"/>
    </xf>
    <xf numFmtId="167" fontId="5" fillId="0" borderId="30" xfId="0" applyNumberFormat="1" applyFont="1" applyBorder="1" applyAlignment="1">
      <alignment horizontal="center" vertical="center" wrapText="1"/>
    </xf>
    <xf numFmtId="3" fontId="5" fillId="0" borderId="30" xfId="0" applyNumberFormat="1" applyFont="1" applyBorder="1" applyAlignment="1">
      <alignment horizontal="right" vertical="center" wrapText="1"/>
    </xf>
    <xf numFmtId="0" fontId="5" fillId="0" borderId="30" xfId="0" applyFont="1" applyBorder="1" applyAlignment="1">
      <alignment horizontal="left" vertical="top"/>
    </xf>
    <xf numFmtId="0" fontId="5" fillId="0" borderId="30" xfId="0" applyFont="1" applyBorder="1" applyAlignment="1">
      <alignment horizontal="center" vertical="center"/>
    </xf>
    <xf numFmtId="173" fontId="5" fillId="0" borderId="30" xfId="0" applyNumberFormat="1" applyFont="1" applyBorder="1" applyAlignment="1">
      <alignment horizontal="center" vertical="center"/>
    </xf>
    <xf numFmtId="3" fontId="5" fillId="0" borderId="30" xfId="0" applyNumberFormat="1" applyFont="1" applyBorder="1" applyAlignment="1">
      <alignment horizontal="right" vertical="center"/>
    </xf>
    <xf numFmtId="0" fontId="5" fillId="0" borderId="30" xfId="0" applyFont="1" applyBorder="1" applyAlignment="1">
      <alignment horizontal="center" vertical="top"/>
    </xf>
    <xf numFmtId="0" fontId="5" fillId="0" borderId="30" xfId="0" applyFont="1" applyBorder="1" applyAlignment="1">
      <alignment horizontal="left" vertical="center"/>
    </xf>
    <xf numFmtId="3" fontId="5" fillId="0" borderId="30" xfId="0" applyNumberFormat="1" applyFont="1" applyBorder="1" applyAlignment="1">
      <alignment horizontal="center" vertical="center"/>
    </xf>
    <xf numFmtId="0" fontId="78" fillId="0" borderId="30" xfId="0" applyFont="1" applyBorder="1" applyAlignment="1">
      <alignment horizontal="left" vertical="center"/>
    </xf>
    <xf numFmtId="0" fontId="5" fillId="26" borderId="30" xfId="0" applyFont="1" applyFill="1" applyBorder="1" applyAlignment="1">
      <alignment horizontal="center" vertical="center" wrapText="1"/>
    </xf>
    <xf numFmtId="0" fontId="5" fillId="26" borderId="30" xfId="0" applyFont="1" applyFill="1" applyBorder="1" applyAlignment="1">
      <alignment horizontal="center" vertical="top" wrapText="1"/>
    </xf>
    <xf numFmtId="0" fontId="5" fillId="26" borderId="30" xfId="0" applyFont="1" applyFill="1" applyBorder="1" applyAlignment="1">
      <alignment horizontal="left" vertical="top" wrapText="1"/>
    </xf>
    <xf numFmtId="14" fontId="5" fillId="26" borderId="30" xfId="0" applyNumberFormat="1" applyFont="1" applyFill="1" applyBorder="1" applyAlignment="1">
      <alignment horizontal="center" vertical="center" wrapText="1"/>
    </xf>
    <xf numFmtId="3" fontId="5" fillId="26" borderId="30" xfId="0" applyNumberFormat="1" applyFont="1" applyFill="1" applyBorder="1" applyAlignment="1">
      <alignment horizontal="right" vertical="center" wrapText="1"/>
    </xf>
    <xf numFmtId="0" fontId="5" fillId="26" borderId="30" xfId="0" applyFont="1" applyFill="1" applyBorder="1" applyAlignment="1">
      <alignment horizontal="right" vertical="top" wrapText="1"/>
    </xf>
    <xf numFmtId="0" fontId="5" fillId="26" borderId="30" xfId="0" applyFont="1" applyFill="1" applyBorder="1" applyAlignment="1">
      <alignment horizontal="left" vertical="center" wrapText="1"/>
    </xf>
    <xf numFmtId="165" fontId="5" fillId="26" borderId="30" xfId="0" applyNumberFormat="1" applyFont="1" applyFill="1" applyBorder="1" applyAlignment="1">
      <alignment horizontal="center" vertical="center" wrapText="1"/>
    </xf>
    <xf numFmtId="0" fontId="5" fillId="26" borderId="30" xfId="0" applyFont="1" applyFill="1" applyBorder="1" applyAlignment="1"/>
    <xf numFmtId="0" fontId="78" fillId="26" borderId="30" xfId="0" applyFont="1" applyFill="1" applyBorder="1" applyAlignment="1">
      <alignment horizontal="left" vertical="center" wrapText="1"/>
    </xf>
    <xf numFmtId="0" fontId="5" fillId="26" borderId="31" xfId="0" applyFont="1" applyFill="1" applyBorder="1" applyAlignment="1">
      <alignment horizontal="left" vertical="center" wrapText="1"/>
    </xf>
    <xf numFmtId="0" fontId="5" fillId="26" borderId="30" xfId="0" applyFont="1" applyFill="1" applyBorder="1" applyAlignment="1">
      <alignment vertical="top" wrapText="1"/>
    </xf>
    <xf numFmtId="173" fontId="5" fillId="26" borderId="30" xfId="0" applyNumberFormat="1" applyFont="1" applyFill="1" applyBorder="1" applyAlignment="1">
      <alignment horizontal="center" vertical="center" wrapText="1"/>
    </xf>
    <xf numFmtId="165" fontId="5" fillId="26" borderId="30" xfId="0" applyNumberFormat="1" applyFont="1" applyFill="1" applyBorder="1" applyAlignment="1">
      <alignment horizontal="right" vertical="center" wrapText="1"/>
    </xf>
    <xf numFmtId="0" fontId="0" fillId="0" borderId="0" xfId="0" applyAlignment="1">
      <alignment horizontal="left"/>
    </xf>
    <xf numFmtId="0" fontId="92" fillId="0" borderId="55" xfId="108" applyFont="1" applyBorder="1" applyAlignment="1">
      <alignment horizontal="center" vertical="top" wrapText="1"/>
    </xf>
    <xf numFmtId="4" fontId="5" fillId="0" borderId="35" xfId="107" applyNumberFormat="1" applyFont="1" applyBorder="1" applyAlignment="1">
      <alignment horizontal="center" vertical="top" wrapText="1"/>
    </xf>
    <xf numFmtId="166" fontId="5" fillId="0" borderId="35" xfId="107" applyNumberFormat="1" applyFont="1" applyBorder="1" applyAlignment="1">
      <alignment horizontal="right" vertical="top"/>
    </xf>
    <xf numFmtId="0" fontId="87" fillId="0" borderId="0" xfId="107" applyFont="1" applyAlignment="1">
      <alignment horizontal="left" vertical="top" wrapText="1"/>
    </xf>
    <xf numFmtId="0" fontId="5" fillId="0" borderId="31" xfId="107" applyFont="1" applyBorder="1" applyAlignment="1">
      <alignment horizontal="left" vertical="top" wrapText="1"/>
    </xf>
    <xf numFmtId="0" fontId="5" fillId="0" borderId="36" xfId="107" applyFont="1" applyBorder="1" applyAlignment="1">
      <alignment horizontal="left" vertical="top" wrapText="1"/>
    </xf>
    <xf numFmtId="0" fontId="81" fillId="0" borderId="0" xfId="107" applyFont="1" applyAlignment="1">
      <alignment horizontal="left" vertical="top"/>
    </xf>
    <xf numFmtId="3" fontId="102" fillId="0" borderId="0" xfId="107" applyNumberFormat="1" applyFont="1" applyAlignment="1">
      <alignment horizontal="center" vertical="top" wrapText="1"/>
    </xf>
    <xf numFmtId="166" fontId="5" fillId="0" borderId="30" xfId="0" applyNumberFormat="1" applyFont="1" applyBorder="1" applyAlignment="1">
      <alignment horizontal="right" vertical="center"/>
    </xf>
    <xf numFmtId="166" fontId="5" fillId="0" borderId="35" xfId="0" applyNumberFormat="1" applyFont="1" applyBorder="1" applyAlignment="1">
      <alignment horizontal="right" vertical="center"/>
    </xf>
    <xf numFmtId="166" fontId="5" fillId="0" borderId="30" xfId="0" applyNumberFormat="1" applyFont="1" applyBorder="1" applyAlignment="1">
      <alignment horizontal="right" vertical="center" wrapText="1"/>
    </xf>
    <xf numFmtId="4" fontId="5" fillId="0" borderId="30" xfId="0" applyNumberFormat="1" applyFont="1" applyBorder="1" applyAlignment="1">
      <alignment horizontal="right" vertical="center" wrapText="1"/>
    </xf>
    <xf numFmtId="4" fontId="5" fillId="0" borderId="35" xfId="107" applyNumberFormat="1" applyFont="1" applyBorder="1" applyAlignment="1">
      <alignment horizontal="right" vertical="top" wrapText="1"/>
    </xf>
    <xf numFmtId="0" fontId="5" fillId="0" borderId="30" xfId="0" applyFont="1" applyBorder="1" applyAlignment="1">
      <alignment horizontal="right" vertical="center"/>
    </xf>
    <xf numFmtId="4" fontId="5" fillId="26" borderId="30" xfId="0" applyNumberFormat="1" applyFont="1" applyFill="1" applyBorder="1" applyAlignment="1">
      <alignment horizontal="right" vertical="center" wrapText="1"/>
    </xf>
    <xf numFmtId="3" fontId="5" fillId="0" borderId="0" xfId="107" applyNumberFormat="1" applyFont="1" applyAlignment="1">
      <alignment horizontal="right" vertical="top" wrapText="1"/>
    </xf>
    <xf numFmtId="166" fontId="78" fillId="0" borderId="30" xfId="107" applyNumberFormat="1" applyFont="1" applyBorder="1" applyAlignment="1">
      <alignment horizontal="right" vertical="top" wrapText="1"/>
    </xf>
    <xf numFmtId="166" fontId="5" fillId="0" borderId="30" xfId="107" applyNumberFormat="1" applyFont="1" applyBorder="1" applyAlignment="1">
      <alignment horizontal="right" vertical="top"/>
    </xf>
    <xf numFmtId="166" fontId="5" fillId="0" borderId="35" xfId="0" applyNumberFormat="1" applyFont="1" applyBorder="1" applyAlignment="1">
      <alignment horizontal="right" vertical="center" wrapText="1"/>
    </xf>
    <xf numFmtId="166" fontId="5" fillId="0" borderId="30" xfId="0" applyNumberFormat="1" applyFont="1" applyBorder="1" applyAlignment="1">
      <alignment horizontal="right" vertical="top"/>
    </xf>
    <xf numFmtId="166" fontId="5" fillId="0" borderId="30" xfId="0" applyNumberFormat="1" applyFont="1" applyBorder="1" applyAlignment="1">
      <alignment horizontal="right" vertical="top" wrapText="1"/>
    </xf>
    <xf numFmtId="3" fontId="87" fillId="0" borderId="0" xfId="107" applyNumberFormat="1" applyFont="1" applyAlignment="1">
      <alignment horizontal="right" vertical="top" wrapText="1"/>
    </xf>
    <xf numFmtId="166" fontId="78" fillId="0" borderId="35" xfId="107" applyNumberFormat="1" applyFont="1" applyBorder="1" applyAlignment="1">
      <alignment horizontal="right" vertical="top" wrapText="1"/>
    </xf>
    <xf numFmtId="0" fontId="5" fillId="0" borderId="0" xfId="107" applyFont="1" applyAlignment="1">
      <alignment horizontal="right" vertical="top" wrapText="1"/>
    </xf>
    <xf numFmtId="0" fontId="81" fillId="0" borderId="0" xfId="107" applyFont="1" applyAlignment="1">
      <alignment horizontal="right" vertical="top"/>
    </xf>
    <xf numFmtId="0" fontId="78" fillId="0" borderId="30" xfId="0" applyFont="1" applyBorder="1" applyAlignment="1">
      <alignment horizontal="center" vertical="center" wrapText="1"/>
    </xf>
    <xf numFmtId="166" fontId="78" fillId="0" borderId="30" xfId="0" applyNumberFormat="1" applyFont="1" applyBorder="1" applyAlignment="1">
      <alignment horizontal="right" vertical="center" wrapText="1"/>
    </xf>
    <xf numFmtId="4" fontId="5" fillId="0" borderId="30" xfId="0" applyNumberFormat="1" applyFont="1" applyBorder="1" applyAlignment="1">
      <alignment horizontal="center" vertical="top" wrapText="1"/>
    </xf>
    <xf numFmtId="165" fontId="5" fillId="0" borderId="30" xfId="0" applyNumberFormat="1" applyFont="1" applyBorder="1" applyAlignment="1">
      <alignment horizontal="center" vertical="center" wrapText="1"/>
    </xf>
    <xf numFmtId="0" fontId="9" fillId="0" borderId="0" xfId="0" applyFont="1" applyAlignment="1"/>
    <xf numFmtId="14" fontId="5" fillId="0" borderId="30" xfId="0" applyNumberFormat="1" applyFont="1" applyBorder="1" applyAlignment="1">
      <alignment horizontal="center" vertical="center"/>
    </xf>
    <xf numFmtId="173" fontId="5" fillId="0" borderId="30" xfId="0" applyNumberFormat="1" applyFont="1" applyBorder="1" applyAlignment="1">
      <alignment horizontal="center" vertical="center" wrapText="1"/>
    </xf>
    <xf numFmtId="3" fontId="5" fillId="0" borderId="35" xfId="0" applyNumberFormat="1" applyFont="1" applyBorder="1" applyAlignment="1">
      <alignment horizontal="right" vertical="top" wrapText="1"/>
    </xf>
    <xf numFmtId="0" fontId="5" fillId="0" borderId="35" xfId="0" applyFont="1" applyBorder="1" applyAlignment="1">
      <alignment horizontal="left" vertical="center" wrapText="1"/>
    </xf>
    <xf numFmtId="3" fontId="5" fillId="0" borderId="35" xfId="0" applyNumberFormat="1" applyFont="1" applyBorder="1" applyAlignment="1">
      <alignment horizontal="center" vertical="center" wrapText="1"/>
    </xf>
    <xf numFmtId="0" fontId="78" fillId="0" borderId="35" xfId="0" applyFont="1" applyBorder="1" applyAlignment="1">
      <alignment horizontal="left" vertical="center" wrapText="1"/>
    </xf>
    <xf numFmtId="173" fontId="5" fillId="0" borderId="35" xfId="0" applyNumberFormat="1" applyFont="1" applyBorder="1" applyAlignment="1">
      <alignment horizontal="center" vertical="center" wrapText="1"/>
    </xf>
    <xf numFmtId="0" fontId="5" fillId="0" borderId="36" xfId="0" applyFont="1" applyBorder="1" applyAlignment="1">
      <alignment horizontal="left" vertical="center" wrapText="1"/>
    </xf>
    <xf numFmtId="0" fontId="13" fillId="0" borderId="39" xfId="0" applyFont="1" applyBorder="1" applyAlignment="1">
      <alignment horizontal="center" vertical="center"/>
    </xf>
    <xf numFmtId="0" fontId="5" fillId="0" borderId="35" xfId="0" applyFont="1" applyBorder="1" applyAlignment="1">
      <alignment horizontal="center" vertical="center" wrapText="1"/>
    </xf>
    <xf numFmtId="0" fontId="5" fillId="0" borderId="30" xfId="0" applyFont="1" applyBorder="1" applyAlignment="1"/>
    <xf numFmtId="166" fontId="78" fillId="0" borderId="35" xfId="0" applyNumberFormat="1" applyFont="1" applyBorder="1" applyAlignment="1">
      <alignment horizontal="right" vertical="center" wrapText="1"/>
    </xf>
    <xf numFmtId="0" fontId="4" fillId="0" borderId="35" xfId="0" applyFont="1" applyBorder="1" applyAlignment="1">
      <alignment horizontal="center" vertical="center" wrapText="1"/>
    </xf>
    <xf numFmtId="166" fontId="4" fillId="0" borderId="35" xfId="0" applyNumberFormat="1" applyFont="1" applyBorder="1" applyAlignment="1">
      <alignment horizontal="right" vertical="center" wrapText="1"/>
    </xf>
    <xf numFmtId="0" fontId="5" fillId="0" borderId="0" xfId="0" applyFont="1" applyAlignment="1">
      <alignment horizontal="left" vertical="center" wrapText="1"/>
    </xf>
    <xf numFmtId="0" fontId="78" fillId="0" borderId="30" xfId="0" applyFont="1" applyBorder="1" applyAlignment="1">
      <alignment horizontal="center" vertical="center"/>
    </xf>
    <xf numFmtId="165" fontId="5" fillId="0" borderId="35" xfId="0" applyNumberFormat="1" applyFont="1" applyBorder="1" applyAlignment="1">
      <alignment horizontal="center" vertical="center" wrapText="1"/>
    </xf>
    <xf numFmtId="0" fontId="13" fillId="0" borderId="30" xfId="0" applyFont="1" applyBorder="1" applyAlignment="1">
      <alignment wrapText="1"/>
    </xf>
    <xf numFmtId="0" fontId="5" fillId="0" borderId="39" xfId="0" applyFont="1" applyBorder="1" applyAlignment="1">
      <alignment wrapText="1"/>
    </xf>
    <xf numFmtId="0" fontId="78" fillId="26" borderId="0" xfId="0" applyFont="1" applyFill="1" applyAlignment="1">
      <alignment horizontal="left" wrapText="1"/>
    </xf>
    <xf numFmtId="0" fontId="5" fillId="0" borderId="30" xfId="0" applyFont="1" applyBorder="1" applyAlignment="1">
      <alignment wrapText="1"/>
    </xf>
    <xf numFmtId="14" fontId="78" fillId="26" borderId="30" xfId="0" applyNumberFormat="1" applyFont="1" applyFill="1" applyBorder="1" applyAlignment="1">
      <alignment horizontal="center"/>
    </xf>
    <xf numFmtId="3" fontId="5" fillId="0" borderId="30" xfId="0" applyNumberFormat="1" applyFont="1" applyBorder="1" applyAlignment="1">
      <alignment horizontal="right" vertical="top" wrapText="1"/>
    </xf>
    <xf numFmtId="0" fontId="13" fillId="0" borderId="30" xfId="0" applyFont="1" applyBorder="1" applyAlignment="1">
      <alignment horizontal="left" wrapText="1"/>
    </xf>
    <xf numFmtId="4" fontId="5" fillId="0" borderId="30" xfId="0" applyNumberFormat="1" applyFont="1" applyBorder="1" applyAlignment="1">
      <alignment horizontal="center" vertical="center" wrapText="1"/>
    </xf>
    <xf numFmtId="4" fontId="5" fillId="0" borderId="35" xfId="0" applyNumberFormat="1" applyFont="1" applyBorder="1" applyAlignment="1">
      <alignment horizontal="center" vertical="center" wrapText="1"/>
    </xf>
    <xf numFmtId="0" fontId="5" fillId="0" borderId="30" xfId="0" quotePrefix="1" applyFont="1" applyBorder="1" applyAlignment="1">
      <alignment horizontal="left" vertical="center" wrapText="1"/>
    </xf>
    <xf numFmtId="0" fontId="13" fillId="0" borderId="30" xfId="107" applyFont="1" applyBorder="1" applyAlignment="1">
      <alignment horizontal="center" vertical="top"/>
    </xf>
    <xf numFmtId="0" fontId="13" fillId="0" borderId="39" xfId="107" applyFont="1" applyBorder="1" applyAlignment="1">
      <alignment horizontal="center" vertical="top"/>
    </xf>
    <xf numFmtId="0" fontId="5" fillId="0" borderId="39" xfId="107" applyFont="1" applyBorder="1" applyAlignment="1">
      <alignment horizontal="center" vertical="top" wrapText="1"/>
    </xf>
    <xf numFmtId="0" fontId="13" fillId="0" borderId="41" xfId="107" applyFont="1" applyBorder="1" applyAlignment="1">
      <alignment horizontal="center" vertical="top"/>
    </xf>
    <xf numFmtId="0" fontId="81" fillId="0" borderId="0" xfId="107" applyFont="1" applyAlignment="1">
      <alignment horizontal="center" vertical="top"/>
    </xf>
    <xf numFmtId="0" fontId="5" fillId="0" borderId="31" xfId="0" applyFont="1" applyBorder="1" applyAlignment="1">
      <alignment horizontal="left" vertical="top" wrapText="1"/>
    </xf>
    <xf numFmtId="0" fontId="5" fillId="0" borderId="34" xfId="0" applyFont="1" applyBorder="1" applyAlignment="1">
      <alignment horizontal="center" vertical="center"/>
    </xf>
    <xf numFmtId="0" fontId="13" fillId="0" borderId="56" xfId="0" applyFont="1" applyBorder="1" applyAlignment="1">
      <alignment horizontal="center" vertical="top"/>
    </xf>
    <xf numFmtId="0" fontId="13" fillId="0" borderId="35" xfId="0" applyFont="1" applyBorder="1" applyAlignment="1">
      <alignment horizontal="center" vertical="top"/>
    </xf>
    <xf numFmtId="14" fontId="78" fillId="0" borderId="30" xfId="0" applyNumberFormat="1" applyFont="1" applyBorder="1" applyAlignment="1">
      <alignment horizontal="center" vertical="center" wrapText="1"/>
    </xf>
    <xf numFmtId="14" fontId="5" fillId="0" borderId="30" xfId="0" applyNumberFormat="1" applyFont="1" applyBorder="1" applyAlignment="1">
      <alignment horizontal="left" vertical="top" wrapText="1"/>
    </xf>
    <xf numFmtId="14" fontId="5" fillId="0" borderId="35" xfId="0" applyNumberFormat="1" applyFont="1" applyBorder="1" applyAlignment="1">
      <alignment horizontal="center" vertical="center" wrapText="1"/>
    </xf>
    <xf numFmtId="14" fontId="5" fillId="0" borderId="30" xfId="0" applyNumberFormat="1" applyFont="1" applyBorder="1" applyAlignment="1">
      <alignment horizontal="center" vertical="top"/>
    </xf>
    <xf numFmtId="0" fontId="5" fillId="26" borderId="30" xfId="0" applyFont="1" applyFill="1" applyBorder="1" applyAlignment="1">
      <alignment wrapText="1"/>
    </xf>
    <xf numFmtId="49" fontId="78" fillId="0" borderId="30" xfId="107" applyNumberFormat="1" applyFont="1" applyBorder="1" applyAlignment="1">
      <alignment horizontal="center" vertical="top" wrapText="1"/>
    </xf>
    <xf numFmtId="49" fontId="5" fillId="0" borderId="30" xfId="107" quotePrefix="1" applyNumberFormat="1" applyFont="1" applyBorder="1" applyAlignment="1">
      <alignment horizontal="center" vertical="top" wrapText="1"/>
    </xf>
    <xf numFmtId="49" fontId="5" fillId="0" borderId="30" xfId="0" quotePrefix="1" applyNumberFormat="1" applyFont="1" applyBorder="1" applyAlignment="1">
      <alignment horizontal="center" vertical="top" wrapText="1"/>
    </xf>
    <xf numFmtId="49" fontId="5" fillId="0" borderId="30" xfId="107" applyNumberFormat="1" applyFont="1" applyBorder="1" applyAlignment="1">
      <alignment horizontal="center" vertical="top" wrapText="1"/>
    </xf>
    <xf numFmtId="49" fontId="5" fillId="0" borderId="35" xfId="107" applyNumberFormat="1" applyFont="1" applyBorder="1" applyAlignment="1">
      <alignment horizontal="center" vertical="top" wrapText="1"/>
    </xf>
    <xf numFmtId="49" fontId="5" fillId="0" borderId="30" xfId="0" applyNumberFormat="1" applyFont="1" applyBorder="1" applyAlignment="1">
      <alignment horizontal="center" vertical="top"/>
    </xf>
    <xf numFmtId="49" fontId="5" fillId="0" borderId="35" xfId="0" applyNumberFormat="1" applyFont="1" applyBorder="1" applyAlignment="1">
      <alignment horizontal="center" vertical="top" wrapText="1"/>
    </xf>
    <xf numFmtId="49" fontId="5" fillId="26" borderId="30" xfId="0" applyNumberFormat="1" applyFont="1" applyFill="1" applyBorder="1" applyAlignment="1">
      <alignment horizontal="center" vertical="top" wrapText="1"/>
    </xf>
    <xf numFmtId="0" fontId="70" fillId="0" borderId="20" xfId="90" applyFont="1" applyBorder="1" applyAlignment="1">
      <alignment horizontal="center" vertical="top" wrapText="1"/>
    </xf>
    <xf numFmtId="0" fontId="13" fillId="0" borderId="25" xfId="0" applyFont="1" applyBorder="1" applyAlignment="1">
      <alignment horizontal="center" vertical="top"/>
    </xf>
    <xf numFmtId="0" fontId="70" fillId="0" borderId="20" xfId="91" applyFont="1" applyBorder="1" applyAlignment="1">
      <alignment horizontal="center" vertical="top" wrapText="1"/>
    </xf>
    <xf numFmtId="14" fontId="5" fillId="0" borderId="20" xfId="0" applyNumberFormat="1" applyFont="1" applyBorder="1" applyAlignment="1">
      <alignment horizontal="center" vertical="center" wrapText="1"/>
    </xf>
    <xf numFmtId="0" fontId="70" fillId="0" borderId="20" xfId="92" applyFont="1" applyBorder="1" applyAlignment="1">
      <alignment horizontal="center" vertical="top" wrapText="1"/>
    </xf>
    <xf numFmtId="3" fontId="77" fillId="0" borderId="30" xfId="0" applyNumberFormat="1" applyFont="1" applyBorder="1" applyAlignment="1">
      <alignment horizontal="center" vertical="top" wrapText="1"/>
    </xf>
    <xf numFmtId="49" fontId="77" fillId="0" borderId="30" xfId="0" applyNumberFormat="1" applyFont="1" applyBorder="1" applyAlignment="1">
      <alignment horizontal="center" vertical="top" wrapText="1"/>
    </xf>
    <xf numFmtId="0" fontId="70" fillId="0" borderId="20" xfId="94" applyFont="1" applyBorder="1" applyAlignment="1">
      <alignment horizontal="center" vertical="top" wrapText="1"/>
    </xf>
    <xf numFmtId="3" fontId="5" fillId="0" borderId="35" xfId="0" applyNumberFormat="1" applyFont="1" applyBorder="1" applyAlignment="1">
      <alignment horizontal="center" vertical="top" wrapText="1"/>
    </xf>
    <xf numFmtId="0" fontId="70" fillId="0" borderId="20" xfId="95" applyFont="1" applyBorder="1" applyAlignment="1">
      <alignment horizontal="center" vertical="top" wrapText="1"/>
    </xf>
    <xf numFmtId="0" fontId="70" fillId="0" borderId="20" xfId="96" applyFont="1" applyBorder="1" applyAlignment="1">
      <alignment horizontal="center" vertical="top" wrapText="1"/>
    </xf>
    <xf numFmtId="0" fontId="70" fillId="0" borderId="20" xfId="97" applyFont="1" applyBorder="1" applyAlignment="1">
      <alignment horizontal="center" vertical="top" wrapText="1"/>
    </xf>
    <xf numFmtId="0" fontId="77" fillId="0" borderId="31" xfId="0" applyFont="1" applyBorder="1" applyAlignment="1">
      <alignment horizontal="center" vertical="top" wrapText="1"/>
    </xf>
    <xf numFmtId="0" fontId="5" fillId="0" borderId="36" xfId="0" applyFont="1" applyBorder="1" applyAlignment="1">
      <alignment horizontal="center" vertical="top" wrapText="1"/>
    </xf>
    <xf numFmtId="0" fontId="5" fillId="26" borderId="0" xfId="0" applyFont="1" applyFill="1" applyBorder="1" applyAlignment="1">
      <alignment horizontal="center" vertical="center" wrapText="1"/>
    </xf>
    <xf numFmtId="0" fontId="5" fillId="26" borderId="0" xfId="0" applyFont="1" applyFill="1" applyBorder="1" applyAlignment="1">
      <alignment horizontal="center" vertical="top" wrapText="1"/>
    </xf>
    <xf numFmtId="0" fontId="5" fillId="26" borderId="0" xfId="0" applyFont="1" applyFill="1" applyBorder="1" applyAlignment="1">
      <alignment horizontal="left" vertical="top" wrapText="1"/>
    </xf>
    <xf numFmtId="14" fontId="5" fillId="26" borderId="0" xfId="0" applyNumberFormat="1" applyFont="1" applyFill="1" applyBorder="1" applyAlignment="1">
      <alignment horizontal="center" vertical="center" wrapText="1"/>
    </xf>
    <xf numFmtId="173" fontId="5" fillId="26" borderId="0" xfId="0" applyNumberFormat="1" applyFont="1" applyFill="1" applyBorder="1" applyAlignment="1">
      <alignment horizontal="center" vertical="center" wrapText="1"/>
    </xf>
    <xf numFmtId="4" fontId="5" fillId="26" borderId="0" xfId="0" applyNumberFormat="1" applyFont="1" applyFill="1" applyBorder="1" applyAlignment="1">
      <alignment horizontal="right" vertical="center" wrapText="1"/>
    </xf>
    <xf numFmtId="165" fontId="5" fillId="26" borderId="0" xfId="0" applyNumberFormat="1" applyFont="1" applyFill="1" applyBorder="1" applyAlignment="1">
      <alignment horizontal="right" vertical="center" wrapText="1"/>
    </xf>
    <xf numFmtId="0" fontId="5" fillId="26" borderId="0" xfId="0" applyFont="1" applyFill="1" applyBorder="1" applyAlignment="1">
      <alignment horizontal="right" vertical="top" wrapText="1"/>
    </xf>
    <xf numFmtId="49" fontId="5" fillId="26" borderId="0" xfId="0" applyNumberFormat="1" applyFont="1" applyFill="1" applyBorder="1" applyAlignment="1">
      <alignment horizontal="center" vertical="top" wrapText="1"/>
    </xf>
    <xf numFmtId="0" fontId="5" fillId="26" borderId="0" xfId="0" applyFont="1" applyFill="1" applyBorder="1" applyAlignment="1">
      <alignment horizontal="left" vertical="center" wrapText="1"/>
    </xf>
    <xf numFmtId="165" fontId="5" fillId="26" borderId="0" xfId="0" applyNumberFormat="1" applyFont="1" applyFill="1" applyBorder="1" applyAlignment="1">
      <alignment horizontal="center" vertical="center" wrapText="1"/>
    </xf>
    <xf numFmtId="0" fontId="5" fillId="26" borderId="0" xfId="0" applyFont="1" applyFill="1" applyBorder="1" applyAlignment="1"/>
    <xf numFmtId="0" fontId="78" fillId="26" borderId="0" xfId="0" applyFont="1" applyFill="1" applyBorder="1" applyAlignment="1">
      <alignment horizontal="left" vertical="center" wrapText="1"/>
    </xf>
    <xf numFmtId="0" fontId="5" fillId="26" borderId="0" xfId="0" applyFont="1" applyFill="1" applyBorder="1" applyAlignment="1">
      <alignment vertical="top" wrapText="1"/>
    </xf>
    <xf numFmtId="0" fontId="37" fillId="0" borderId="0" xfId="71" applyFont="1" applyFill="1" applyBorder="1" applyAlignment="1">
      <alignment horizontal="center" vertical="center"/>
    </xf>
    <xf numFmtId="0" fontId="5" fillId="24" borderId="10" xfId="71" applyFont="1" applyFill="1" applyBorder="1" applyAlignment="1">
      <alignment horizontal="center" vertical="center" wrapText="1"/>
    </xf>
    <xf numFmtId="0" fontId="5" fillId="24" borderId="10" xfId="71" applyFont="1" applyFill="1" applyBorder="1" applyAlignment="1">
      <alignment horizontal="center" vertical="top"/>
    </xf>
    <xf numFmtId="0" fontId="103" fillId="24" borderId="25" xfId="71" applyFont="1" applyFill="1" applyBorder="1" applyAlignment="1">
      <alignment horizontal="center" vertical="center"/>
    </xf>
    <xf numFmtId="0" fontId="40" fillId="24" borderId="23" xfId="71" applyFont="1" applyFill="1" applyBorder="1" applyAlignment="1">
      <alignment horizontal="center" vertical="center"/>
    </xf>
    <xf numFmtId="0" fontId="9" fillId="24" borderId="20" xfId="71" applyFont="1" applyFill="1" applyBorder="1" applyAlignment="1">
      <alignment horizontal="center" vertical="center" wrapText="1"/>
    </xf>
    <xf numFmtId="0" fontId="13" fillId="0" borderId="40" xfId="0" pivotButton="1" applyFont="1" applyBorder="1"/>
    <xf numFmtId="0" fontId="13" fillId="0" borderId="40" xfId="0" applyFont="1" applyBorder="1"/>
    <xf numFmtId="0" fontId="13" fillId="0" borderId="15" xfId="0" applyFont="1" applyBorder="1"/>
    <xf numFmtId="0" fontId="13" fillId="0" borderId="15" xfId="0" pivotButton="1" applyFont="1" applyBorder="1"/>
    <xf numFmtId="0" fontId="13" fillId="0" borderId="16" xfId="0" applyFont="1" applyBorder="1"/>
    <xf numFmtId="0" fontId="13" fillId="0" borderId="18" xfId="0" applyFont="1" applyBorder="1"/>
    <xf numFmtId="0" fontId="13" fillId="0" borderId="15" xfId="0" applyNumberFormat="1" applyFont="1" applyBorder="1"/>
    <xf numFmtId="168" fontId="13" fillId="0" borderId="18" xfId="0" applyNumberFormat="1" applyFont="1" applyBorder="1"/>
    <xf numFmtId="0" fontId="13" fillId="0" borderId="53" xfId="0" applyFont="1" applyBorder="1"/>
    <xf numFmtId="0" fontId="13" fillId="0" borderId="53" xfId="0" applyNumberFormat="1" applyFont="1" applyBorder="1"/>
    <xf numFmtId="168" fontId="13" fillId="0" borderId="54" xfId="0" applyNumberFormat="1" applyFont="1" applyBorder="1"/>
    <xf numFmtId="0" fontId="13" fillId="0" borderId="17" xfId="0" applyFont="1" applyBorder="1"/>
    <xf numFmtId="0" fontId="13" fillId="0" borderId="17" xfId="0" applyNumberFormat="1" applyFont="1" applyBorder="1"/>
    <xf numFmtId="168" fontId="13" fillId="0" borderId="19" xfId="0" applyNumberFormat="1" applyFont="1" applyBorder="1"/>
    <xf numFmtId="0" fontId="92" fillId="0" borderId="49" xfId="108" applyFont="1" applyBorder="1" applyAlignment="1">
      <alignment horizontal="left" vertical="center" wrapText="1"/>
    </xf>
    <xf numFmtId="0" fontId="92" fillId="0" borderId="49" xfId="108" applyFont="1" applyBorder="1" applyAlignment="1">
      <alignment horizontal="center" vertical="center" wrapText="1"/>
    </xf>
    <xf numFmtId="168" fontId="92" fillId="0" borderId="49" xfId="108" applyNumberFormat="1" applyFont="1" applyBorder="1" applyAlignment="1">
      <alignment horizontal="right" vertical="top"/>
    </xf>
    <xf numFmtId="0" fontId="67" fillId="0" borderId="49" xfId="108" applyFont="1" applyBorder="1" applyAlignment="1">
      <alignment horizontal="center" vertical="top" wrapText="1"/>
    </xf>
    <xf numFmtId="0" fontId="67" fillId="0" borderId="48" xfId="108" applyFont="1" applyBorder="1" applyAlignment="1">
      <alignment horizontal="center" vertical="top" wrapText="1"/>
    </xf>
    <xf numFmtId="0" fontId="67" fillId="0" borderId="55" xfId="108" applyFont="1" applyBorder="1" applyAlignment="1">
      <alignment horizontal="center" vertical="top" wrapText="1"/>
    </xf>
    <xf numFmtId="0" fontId="67" fillId="0" borderId="49" xfId="108" applyFont="1" applyBorder="1" applyAlignment="1">
      <alignment horizontal="left" vertical="top" wrapText="1"/>
    </xf>
    <xf numFmtId="167" fontId="67" fillId="0" borderId="49" xfId="108" applyNumberFormat="1" applyFont="1" applyBorder="1" applyAlignment="1">
      <alignment horizontal="center" vertical="top" wrapText="1"/>
    </xf>
    <xf numFmtId="166" fontId="67" fillId="0" borderId="49" xfId="108" applyNumberFormat="1" applyFont="1" applyBorder="1" applyAlignment="1">
      <alignment horizontal="right" vertical="top"/>
    </xf>
    <xf numFmtId="3" fontId="67" fillId="0" borderId="49" xfId="108" applyNumberFormat="1" applyFont="1" applyBorder="1" applyAlignment="1">
      <alignment horizontal="right" vertical="top"/>
    </xf>
    <xf numFmtId="0" fontId="67" fillId="0" borderId="49" xfId="108" applyFont="1" applyBorder="1" applyAlignment="1">
      <alignment vertical="top"/>
    </xf>
    <xf numFmtId="0" fontId="67" fillId="0" borderId="49" xfId="108" applyFont="1" applyBorder="1" applyAlignment="1">
      <alignment horizontal="center" vertical="top"/>
    </xf>
    <xf numFmtId="0" fontId="67" fillId="0" borderId="50" xfId="108" applyFont="1" applyBorder="1" applyAlignment="1">
      <alignment horizontal="center" vertical="top"/>
    </xf>
    <xf numFmtId="0" fontId="67" fillId="0" borderId="0" xfId="108" applyFont="1" applyAlignment="1">
      <alignment vertical="top"/>
    </xf>
    <xf numFmtId="0" fontId="69" fillId="0" borderId="0" xfId="108" applyFont="1" applyAlignment="1"/>
    <xf numFmtId="0" fontId="67" fillId="0" borderId="50" xfId="108" applyFont="1" applyBorder="1" applyAlignment="1">
      <alignment horizontal="center" vertical="top" wrapText="1"/>
    </xf>
    <xf numFmtId="0" fontId="67" fillId="0" borderId="56" xfId="108" applyFont="1" applyBorder="1" applyAlignment="1">
      <alignment horizontal="center" vertical="top" wrapText="1"/>
    </xf>
    <xf numFmtId="0" fontId="67" fillId="0" borderId="30" xfId="108" applyFont="1" applyBorder="1" applyAlignment="1">
      <alignment horizontal="left" vertical="top" wrapText="1"/>
    </xf>
    <xf numFmtId="0" fontId="67" fillId="0" borderId="30" xfId="108" applyFont="1" applyBorder="1" applyAlignment="1">
      <alignment horizontal="center" vertical="top" wrapText="1"/>
    </xf>
    <xf numFmtId="167" fontId="67" fillId="0" borderId="50" xfId="108" applyNumberFormat="1" applyFont="1" applyBorder="1" applyAlignment="1">
      <alignment horizontal="center" vertical="top" wrapText="1"/>
    </xf>
    <xf numFmtId="166" fontId="67" fillId="0" borderId="50" xfId="108" applyNumberFormat="1" applyFont="1" applyBorder="1" applyAlignment="1">
      <alignment horizontal="right" vertical="top"/>
    </xf>
    <xf numFmtId="3" fontId="67" fillId="0" borderId="50" xfId="108" applyNumberFormat="1" applyFont="1" applyBorder="1" applyAlignment="1">
      <alignment horizontal="right" vertical="top"/>
    </xf>
    <xf numFmtId="0" fontId="67" fillId="0" borderId="50" xfId="108" applyFont="1" applyBorder="1" applyAlignment="1">
      <alignment vertical="top"/>
    </xf>
    <xf numFmtId="0" fontId="67" fillId="0" borderId="51" xfId="108" applyFont="1" applyBorder="1" applyAlignment="1">
      <alignment horizontal="center" vertical="top" wrapText="1"/>
    </xf>
    <xf numFmtId="167" fontId="67" fillId="0" borderId="51" xfId="108" applyNumberFormat="1" applyFont="1" applyBorder="1" applyAlignment="1">
      <alignment horizontal="center" vertical="top" wrapText="1"/>
    </xf>
    <xf numFmtId="166" fontId="67" fillId="0" borderId="51" xfId="108" applyNumberFormat="1" applyFont="1" applyBorder="1" applyAlignment="1">
      <alignment horizontal="right" vertical="top"/>
    </xf>
    <xf numFmtId="0" fontId="67" fillId="0" borderId="51" xfId="108" applyFont="1" applyBorder="1" applyAlignment="1">
      <alignment vertical="top"/>
    </xf>
    <xf numFmtId="168" fontId="67" fillId="0" borderId="51" xfId="108" applyNumberFormat="1" applyFont="1" applyBorder="1" applyAlignment="1">
      <alignment vertical="top"/>
    </xf>
    <xf numFmtId="0" fontId="67" fillId="0" borderId="51" xfId="108" applyFont="1" applyBorder="1" applyAlignment="1">
      <alignment horizontal="center" vertical="top"/>
    </xf>
    <xf numFmtId="0" fontId="67" fillId="0" borderId="30" xfId="108" quotePrefix="1" applyFont="1" applyBorder="1" applyAlignment="1">
      <alignment horizontal="center" vertical="top" wrapText="1"/>
    </xf>
    <xf numFmtId="3" fontId="67" fillId="0" borderId="51" xfId="108" applyNumberFormat="1" applyFont="1" applyBorder="1" applyAlignment="1">
      <alignment horizontal="right" vertical="top"/>
    </xf>
    <xf numFmtId="166" fontId="67" fillId="0" borderId="51" xfId="108" applyNumberFormat="1" applyFont="1" applyBorder="1" applyAlignment="1">
      <alignment horizontal="right" vertical="top" wrapText="1"/>
    </xf>
    <xf numFmtId="1" fontId="67" fillId="0" borderId="51" xfId="108" applyNumberFormat="1" applyFont="1" applyBorder="1" applyAlignment="1">
      <alignment vertical="top" wrapText="1"/>
    </xf>
    <xf numFmtId="168" fontId="67" fillId="0" borderId="51" xfId="108" applyNumberFormat="1" applyFont="1" applyBorder="1" applyAlignment="1">
      <alignment vertical="top" wrapText="1"/>
    </xf>
    <xf numFmtId="0" fontId="68" fillId="0" borderId="30" xfId="108" applyFont="1" applyBorder="1" applyAlignment="1">
      <alignment horizontal="center" vertical="top" wrapText="1"/>
    </xf>
    <xf numFmtId="49" fontId="67" fillId="0" borderId="30" xfId="108" applyNumberFormat="1" applyFont="1" applyBorder="1" applyAlignment="1">
      <alignment horizontal="center" vertical="top" wrapText="1"/>
    </xf>
    <xf numFmtId="169" fontId="67" fillId="0" borderId="51" xfId="108" applyNumberFormat="1" applyFont="1" applyBorder="1" applyAlignment="1">
      <alignment vertical="top"/>
    </xf>
    <xf numFmtId="169" fontId="67" fillId="0" borderId="51" xfId="108" applyNumberFormat="1" applyFont="1" applyBorder="1" applyAlignment="1">
      <alignment horizontal="center" vertical="top"/>
    </xf>
    <xf numFmtId="0" fontId="67" fillId="0" borderId="51" xfId="108" applyFont="1" applyBorder="1" applyAlignment="1">
      <alignment horizontal="left" vertical="top" wrapText="1"/>
    </xf>
    <xf numFmtId="168" fontId="67" fillId="0" borderId="51" xfId="108" applyNumberFormat="1" applyFont="1" applyBorder="1" applyAlignment="1">
      <alignment horizontal="right" vertical="top"/>
    </xf>
    <xf numFmtId="3" fontId="67" fillId="0" borderId="51" xfId="108" applyNumberFormat="1" applyFont="1" applyBorder="1" applyAlignment="1">
      <alignment horizontal="right" vertical="top" wrapText="1"/>
    </xf>
    <xf numFmtId="0" fontId="67" fillId="0" borderId="52" xfId="108" applyFont="1" applyBorder="1" applyAlignment="1">
      <alignment horizontal="center" vertical="top"/>
    </xf>
    <xf numFmtId="0" fontId="83" fillId="0" borderId="30" xfId="0" applyFont="1" applyBorder="1" applyAlignment="1">
      <alignment horizontal="center" vertical="top" wrapText="1"/>
    </xf>
    <xf numFmtId="0" fontId="83" fillId="0" borderId="30" xfId="0" applyFont="1" applyBorder="1" applyAlignment="1">
      <alignment horizontal="left" vertical="top" wrapText="1"/>
    </xf>
    <xf numFmtId="0" fontId="13" fillId="0" borderId="25" xfId="0" applyFont="1" applyBorder="1" applyAlignment="1">
      <alignment horizontal="center" vertical="top" wrapText="1"/>
    </xf>
    <xf numFmtId="167" fontId="83" fillId="0" borderId="30" xfId="0" applyNumberFormat="1" applyFont="1" applyBorder="1" applyAlignment="1">
      <alignment horizontal="left" vertical="top" wrapText="1"/>
    </xf>
    <xf numFmtId="167" fontId="83" fillId="0" borderId="30" xfId="0" applyNumberFormat="1" applyFont="1" applyBorder="1" applyAlignment="1">
      <alignment horizontal="center" vertical="top" wrapText="1"/>
    </xf>
    <xf numFmtId="172" fontId="85" fillId="0" borderId="30" xfId="0" applyNumberFormat="1" applyFont="1" applyBorder="1" applyAlignment="1">
      <alignment horizontal="right" vertical="top" wrapText="1"/>
    </xf>
    <xf numFmtId="3" fontId="13" fillId="0" borderId="25" xfId="0" applyNumberFormat="1" applyFont="1" applyBorder="1" applyAlignment="1">
      <alignment horizontal="right" vertical="top" wrapText="1"/>
    </xf>
    <xf numFmtId="3" fontId="13" fillId="0" borderId="11" xfId="0" applyNumberFormat="1" applyFont="1" applyBorder="1" applyAlignment="1">
      <alignment horizontal="right" vertical="top" wrapText="1"/>
    </xf>
    <xf numFmtId="3" fontId="65" fillId="0" borderId="20" xfId="0" applyNumberFormat="1" applyFont="1" applyBorder="1" applyAlignment="1">
      <alignment horizontal="right" vertical="top" wrapText="1"/>
    </xf>
    <xf numFmtId="165" fontId="83" fillId="0" borderId="30" xfId="0" applyNumberFormat="1" applyFont="1" applyBorder="1" applyAlignment="1">
      <alignment horizontal="right" vertical="top" wrapText="1"/>
    </xf>
    <xf numFmtId="3" fontId="83" fillId="0" borderId="30" xfId="0" applyNumberFormat="1" applyFont="1" applyBorder="1" applyAlignment="1">
      <alignment horizontal="right" vertical="top" wrapText="1"/>
    </xf>
    <xf numFmtId="3" fontId="13" fillId="0" borderId="25" xfId="0" applyNumberFormat="1" applyFont="1" applyBorder="1" applyAlignment="1">
      <alignment horizontal="center" vertical="top" wrapText="1"/>
    </xf>
    <xf numFmtId="49" fontId="5" fillId="0" borderId="34" xfId="0" applyNumberFormat="1" applyFont="1" applyBorder="1" applyAlignment="1">
      <alignment horizontal="center" vertical="top" wrapText="1"/>
    </xf>
    <xf numFmtId="0" fontId="76" fillId="0" borderId="10" xfId="0" applyFont="1" applyBorder="1" applyAlignment="1">
      <alignment horizontal="center" vertical="top" wrapText="1"/>
    </xf>
    <xf numFmtId="3" fontId="83" fillId="0" borderId="30" xfId="0" applyNumberFormat="1" applyFont="1" applyBorder="1" applyAlignment="1">
      <alignment horizontal="center" vertical="top" wrapText="1"/>
    </xf>
    <xf numFmtId="3" fontId="13" fillId="0" borderId="10" xfId="0" applyNumberFormat="1" applyFont="1" applyBorder="1" applyAlignment="1">
      <alignment horizontal="center" vertical="top" wrapText="1"/>
    </xf>
    <xf numFmtId="166" fontId="77" fillId="0" borderId="30" xfId="0" applyNumberFormat="1" applyFont="1" applyBorder="1" applyAlignment="1">
      <alignment horizontal="center" vertical="top" wrapText="1"/>
    </xf>
    <xf numFmtId="0" fontId="13" fillId="0" borderId="10" xfId="0" quotePrefix="1" applyFont="1" applyBorder="1" applyAlignment="1">
      <alignment horizontal="center" vertical="top" wrapText="1"/>
    </xf>
    <xf numFmtId="0" fontId="84" fillId="0" borderId="30" xfId="0" applyFont="1" applyBorder="1" applyAlignment="1">
      <alignment horizontal="center" vertical="top" wrapText="1"/>
    </xf>
    <xf numFmtId="0" fontId="13" fillId="0" borderId="25" xfId="0" quotePrefix="1" applyFont="1" applyBorder="1" applyAlignment="1">
      <alignment horizontal="center" vertical="top" wrapText="1"/>
    </xf>
    <xf numFmtId="0" fontId="13" fillId="0" borderId="24" xfId="0" applyFont="1" applyBorder="1" applyAlignment="1">
      <alignment horizontal="center" vertical="top" wrapText="1"/>
    </xf>
    <xf numFmtId="0" fontId="83" fillId="0" borderId="31" xfId="0" applyFont="1" applyBorder="1" applyAlignment="1">
      <alignment horizontal="center" vertical="top" wrapText="1"/>
    </xf>
    <xf numFmtId="0" fontId="81" fillId="0" borderId="0" xfId="107" applyFont="1" applyBorder="1" applyAlignment="1">
      <alignment vertical="top"/>
    </xf>
    <xf numFmtId="0" fontId="13" fillId="0" borderId="0" xfId="0" applyFont="1" applyBorder="1"/>
    <xf numFmtId="0" fontId="83" fillId="0" borderId="30" xfId="0" applyFont="1" applyBorder="1" applyAlignment="1">
      <alignment vertical="top" wrapText="1"/>
    </xf>
    <xf numFmtId="169" fontId="0" fillId="0" borderId="18" xfId="0" applyNumberFormat="1" applyBorder="1"/>
    <xf numFmtId="169" fontId="0" fillId="0" borderId="26" xfId="0" applyNumberFormat="1" applyBorder="1"/>
    <xf numFmtId="0" fontId="88" fillId="0" borderId="23" xfId="0" applyFont="1" applyBorder="1" applyAlignment="1">
      <alignment horizontal="center" vertical="top"/>
    </xf>
    <xf numFmtId="0" fontId="5" fillId="0" borderId="30" xfId="0" applyFont="1" applyFill="1" applyBorder="1" applyAlignment="1">
      <alignment horizontal="center" vertical="top" wrapText="1"/>
    </xf>
    <xf numFmtId="0" fontId="60" fillId="0" borderId="21" xfId="0" applyFont="1" applyFill="1" applyBorder="1" applyAlignment="1">
      <alignment horizontal="center" vertical="top" wrapText="1"/>
    </xf>
    <xf numFmtId="0" fontId="13" fillId="0" borderId="25" xfId="0" quotePrefix="1" applyFont="1" applyBorder="1" applyAlignment="1">
      <alignment horizontal="left" vertical="top" wrapText="1"/>
    </xf>
    <xf numFmtId="0" fontId="77" fillId="0" borderId="30" xfId="0" applyFont="1" applyFill="1" applyBorder="1" applyAlignment="1">
      <alignment horizontal="left" vertical="top" wrapText="1"/>
    </xf>
    <xf numFmtId="0" fontId="80" fillId="0" borderId="32" xfId="0" applyFont="1" applyBorder="1" applyAlignment="1">
      <alignment vertical="center"/>
    </xf>
    <xf numFmtId="0" fontId="76" fillId="0" borderId="30" xfId="0" applyFont="1" applyBorder="1" applyAlignment="1">
      <alignment horizontal="left" vertical="top" wrapText="1"/>
    </xf>
    <xf numFmtId="0" fontId="80" fillId="0" borderId="33" xfId="0" applyFont="1" applyBorder="1" applyAlignment="1"/>
    <xf numFmtId="0" fontId="78" fillId="26" borderId="0" xfId="0" applyFont="1" applyFill="1" applyBorder="1" applyAlignment="1">
      <alignment horizontal="left" vertical="top" wrapText="1"/>
    </xf>
    <xf numFmtId="0" fontId="76" fillId="0" borderId="30" xfId="0" applyFont="1" applyBorder="1" applyAlignment="1">
      <alignment horizontal="center" vertical="top" wrapText="1"/>
    </xf>
    <xf numFmtId="167" fontId="77" fillId="0" borderId="30" xfId="0" applyNumberFormat="1" applyFont="1" applyFill="1" applyBorder="1" applyAlignment="1">
      <alignment horizontal="center" vertical="top" wrapText="1"/>
    </xf>
    <xf numFmtId="0" fontId="82" fillId="0" borderId="30" xfId="0" applyFont="1" applyBorder="1" applyAlignment="1">
      <alignment vertical="top" wrapText="1"/>
    </xf>
    <xf numFmtId="0" fontId="82" fillId="0" borderId="30" xfId="0" applyFont="1" applyBorder="1"/>
    <xf numFmtId="0" fontId="5" fillId="0" borderId="0" xfId="0" applyFont="1" applyBorder="1" applyAlignment="1">
      <alignment horizontal="center" vertical="center"/>
    </xf>
    <xf numFmtId="0" fontId="82" fillId="0" borderId="30" xfId="0" applyFont="1" applyBorder="1" applyAlignment="1">
      <alignment vertical="top"/>
    </xf>
    <xf numFmtId="0" fontId="77" fillId="0" borderId="30" xfId="0" applyFont="1" applyFill="1" applyBorder="1" applyAlignment="1">
      <alignment horizontal="center" vertical="top" wrapText="1"/>
    </xf>
    <xf numFmtId="0" fontId="83" fillId="0" borderId="37" xfId="0" applyFont="1" applyBorder="1" applyAlignment="1">
      <alignment horizontal="center" vertical="top" wrapText="1"/>
    </xf>
    <xf numFmtId="0" fontId="83" fillId="0" borderId="34" xfId="0" applyFont="1" applyBorder="1" applyAlignment="1">
      <alignment horizontal="center" vertical="top" wrapText="1"/>
    </xf>
    <xf numFmtId="14" fontId="13" fillId="0" borderId="25" xfId="0" applyNumberFormat="1" applyFont="1" applyBorder="1" applyAlignment="1">
      <alignment horizontal="center" vertical="top" wrapText="1"/>
    </xf>
    <xf numFmtId="14" fontId="13" fillId="0" borderId="21" xfId="0" applyNumberFormat="1" applyFont="1" applyBorder="1" applyAlignment="1">
      <alignment horizontal="center" vertical="top" wrapText="1"/>
    </xf>
    <xf numFmtId="14" fontId="13" fillId="0" borderId="24" xfId="0" applyNumberFormat="1" applyFont="1" applyBorder="1" applyAlignment="1">
      <alignment horizontal="center" vertical="top" wrapText="1"/>
    </xf>
    <xf numFmtId="167" fontId="83" fillId="0" borderId="35" xfId="0" applyNumberFormat="1" applyFont="1" applyBorder="1" applyAlignment="1">
      <alignment horizontal="center" vertical="top" wrapText="1"/>
    </xf>
    <xf numFmtId="0" fontId="5" fillId="0" borderId="37" xfId="0" applyFont="1" applyBorder="1" applyAlignment="1">
      <alignment horizontal="center" vertical="top" wrapText="1"/>
    </xf>
    <xf numFmtId="3" fontId="88" fillId="0" borderId="20" xfId="0" applyNumberFormat="1" applyFont="1" applyBorder="1" applyAlignment="1">
      <alignment horizontal="right" vertical="top"/>
    </xf>
    <xf numFmtId="170" fontId="76" fillId="0" borderId="30" xfId="0" applyNumberFormat="1" applyFont="1" applyBorder="1" applyAlignment="1">
      <alignment horizontal="right" vertical="top" wrapText="1"/>
    </xf>
    <xf numFmtId="3" fontId="77" fillId="0" borderId="30" xfId="0" applyNumberFormat="1" applyFont="1" applyBorder="1" applyAlignment="1">
      <alignment horizontal="right" vertical="top" wrapText="1"/>
    </xf>
    <xf numFmtId="170" fontId="76" fillId="0" borderId="30" xfId="0" applyNumberFormat="1" applyFont="1" applyFill="1" applyBorder="1" applyAlignment="1">
      <alignment horizontal="right" vertical="top" wrapText="1"/>
    </xf>
    <xf numFmtId="172" fontId="76" fillId="0" borderId="30" xfId="0" applyNumberFormat="1" applyFont="1" applyBorder="1" applyAlignment="1">
      <alignment horizontal="right" vertical="top" wrapText="1"/>
    </xf>
    <xf numFmtId="172" fontId="85" fillId="0" borderId="35" xfId="0" applyNumberFormat="1" applyFont="1" applyBorder="1" applyAlignment="1">
      <alignment horizontal="right" vertical="top" wrapText="1"/>
    </xf>
    <xf numFmtId="3" fontId="83" fillId="0" borderId="34" xfId="0" applyNumberFormat="1" applyFont="1" applyBorder="1" applyAlignment="1">
      <alignment horizontal="right" vertical="top" wrapText="1"/>
    </xf>
    <xf numFmtId="166" fontId="5" fillId="0" borderId="37" xfId="0" applyNumberFormat="1" applyFont="1" applyBorder="1" applyAlignment="1">
      <alignment horizontal="right" vertical="top" wrapText="1"/>
    </xf>
    <xf numFmtId="171" fontId="76" fillId="0" borderId="30" xfId="0" applyNumberFormat="1" applyFont="1" applyBorder="1" applyAlignment="1">
      <alignment horizontal="right" vertical="top" wrapText="1"/>
    </xf>
    <xf numFmtId="3" fontId="13" fillId="0" borderId="24" xfId="0" applyNumberFormat="1" applyFont="1" applyBorder="1" applyAlignment="1">
      <alignment horizontal="right" vertical="top"/>
    </xf>
    <xf numFmtId="165" fontId="83" fillId="0" borderId="35" xfId="0" applyNumberFormat="1" applyFont="1" applyBorder="1" applyAlignment="1">
      <alignment horizontal="right" vertical="top" wrapText="1"/>
    </xf>
    <xf numFmtId="170" fontId="76" fillId="0" borderId="30" xfId="0" applyNumberFormat="1" applyFont="1" applyBorder="1" applyAlignment="1">
      <alignment vertical="top" wrapText="1"/>
    </xf>
    <xf numFmtId="3" fontId="88" fillId="0" borderId="20" xfId="0" applyNumberFormat="1" applyFont="1" applyBorder="1" applyAlignment="1">
      <alignment horizontal="center" vertical="top"/>
    </xf>
    <xf numFmtId="3" fontId="83" fillId="0" borderId="35" xfId="0" applyNumberFormat="1" applyFont="1" applyBorder="1" applyAlignment="1">
      <alignment horizontal="right" vertical="top" wrapText="1"/>
    </xf>
    <xf numFmtId="4" fontId="83" fillId="0" borderId="34" xfId="0" applyNumberFormat="1" applyFont="1" applyBorder="1" applyAlignment="1">
      <alignment horizontal="center" vertical="top" wrapText="1"/>
    </xf>
    <xf numFmtId="3" fontId="5" fillId="0" borderId="37" xfId="0" applyNumberFormat="1" applyFont="1" applyBorder="1" applyAlignment="1">
      <alignment horizontal="right" vertical="top" wrapText="1"/>
    </xf>
    <xf numFmtId="3" fontId="13" fillId="0" borderId="24" xfId="0" applyNumberFormat="1" applyFont="1" applyBorder="1" applyAlignment="1">
      <alignment horizontal="center" vertical="top"/>
    </xf>
    <xf numFmtId="49" fontId="76" fillId="0" borderId="30" xfId="0" applyNumberFormat="1" applyFont="1" applyBorder="1" applyAlignment="1">
      <alignment horizontal="center" vertical="top" wrapText="1"/>
    </xf>
    <xf numFmtId="49" fontId="76" fillId="0" borderId="30" xfId="0" applyNumberFormat="1" applyFont="1" applyFill="1" applyBorder="1" applyAlignment="1">
      <alignment horizontal="center" vertical="top" wrapText="1"/>
    </xf>
    <xf numFmtId="49" fontId="5" fillId="0" borderId="37" xfId="0" applyNumberFormat="1" applyFont="1" applyBorder="1" applyAlignment="1">
      <alignment horizontal="center" vertical="top" wrapText="1"/>
    </xf>
    <xf numFmtId="0" fontId="13" fillId="0" borderId="14" xfId="0" applyFont="1" applyBorder="1" applyAlignment="1">
      <alignment horizontal="center" vertical="top" wrapText="1"/>
    </xf>
    <xf numFmtId="0" fontId="83" fillId="0" borderId="35" xfId="0" applyFont="1" applyBorder="1" applyAlignment="1">
      <alignment horizontal="center" vertical="top" wrapText="1"/>
    </xf>
    <xf numFmtId="0" fontId="5" fillId="0" borderId="0" xfId="0" applyFont="1" applyBorder="1" applyAlignment="1">
      <alignment horizontal="left" vertical="center" wrapText="1"/>
    </xf>
    <xf numFmtId="3" fontId="13" fillId="0" borderId="14" xfId="0" applyNumberFormat="1" applyFont="1" applyBorder="1" applyAlignment="1">
      <alignment horizontal="center" vertical="top" wrapText="1"/>
    </xf>
    <xf numFmtId="3" fontId="77" fillId="0" borderId="30" xfId="0" applyNumberFormat="1" applyFont="1" applyFill="1" applyBorder="1" applyAlignment="1">
      <alignment horizontal="center" vertical="top" wrapText="1"/>
    </xf>
    <xf numFmtId="3" fontId="83" fillId="0" borderId="35" xfId="0" applyNumberFormat="1" applyFont="1" applyBorder="1" applyAlignment="1">
      <alignment horizontal="center" vertical="top" wrapText="1"/>
    </xf>
    <xf numFmtId="3" fontId="76" fillId="0" borderId="30" xfId="0" applyNumberFormat="1" applyFont="1" applyBorder="1" applyAlignment="1">
      <alignment horizontal="center" vertical="top" wrapText="1"/>
    </xf>
    <xf numFmtId="0" fontId="77" fillId="0" borderId="30" xfId="0" quotePrefix="1" applyFont="1" applyBorder="1" applyAlignment="1">
      <alignment horizontal="center" vertical="top" wrapText="1"/>
    </xf>
    <xf numFmtId="0" fontId="79" fillId="0" borderId="30" xfId="0" applyFont="1" applyBorder="1" applyAlignment="1">
      <alignment horizontal="center" vertical="top" wrapText="1"/>
    </xf>
    <xf numFmtId="0" fontId="84" fillId="0" borderId="35" xfId="0" applyFont="1" applyBorder="1" applyAlignment="1">
      <alignment horizontal="center" vertical="top" wrapText="1"/>
    </xf>
    <xf numFmtId="0" fontId="84" fillId="0" borderId="34" xfId="0" applyFont="1" applyBorder="1" applyAlignment="1">
      <alignment horizontal="center" vertical="top" wrapText="1"/>
    </xf>
    <xf numFmtId="0" fontId="79" fillId="0" borderId="35" xfId="0" applyFont="1" applyBorder="1" applyAlignment="1">
      <alignment horizontal="center" vertical="top" wrapText="1"/>
    </xf>
    <xf numFmtId="0" fontId="5" fillId="0" borderId="30" xfId="0" quotePrefix="1" applyFont="1" applyBorder="1" applyAlignment="1">
      <alignment horizontal="center" vertical="top" wrapText="1"/>
    </xf>
    <xf numFmtId="0" fontId="77" fillId="0" borderId="31" xfId="0" applyFont="1" applyFill="1" applyBorder="1" applyAlignment="1">
      <alignment horizontal="center" vertical="top" wrapText="1"/>
    </xf>
    <xf numFmtId="0" fontId="77" fillId="0" borderId="10" xfId="0" applyFont="1" applyBorder="1" applyAlignment="1">
      <alignment horizontal="center" vertical="top" wrapText="1"/>
    </xf>
    <xf numFmtId="0" fontId="83" fillId="0" borderId="36" xfId="0" applyFont="1" applyBorder="1" applyAlignment="1">
      <alignment horizontal="center" vertical="top" wrapText="1"/>
    </xf>
    <xf numFmtId="0" fontId="76" fillId="0" borderId="31" xfId="0" applyFont="1" applyBorder="1" applyAlignment="1">
      <alignment horizontal="center" vertical="top" wrapText="1"/>
    </xf>
    <xf numFmtId="0" fontId="77" fillId="0" borderId="38" xfId="0" applyFont="1" applyBorder="1" applyAlignment="1">
      <alignment horizontal="center" vertical="top" wrapText="1"/>
    </xf>
    <xf numFmtId="0" fontId="5" fillId="0" borderId="10" xfId="0" applyFont="1" applyFill="1" applyBorder="1" applyAlignment="1">
      <alignment horizontal="center" vertical="top" wrapText="1"/>
    </xf>
    <xf numFmtId="0" fontId="13" fillId="0" borderId="0" xfId="107" applyFont="1" applyBorder="1" applyAlignment="1">
      <alignment vertical="top"/>
    </xf>
    <xf numFmtId="0" fontId="77" fillId="0" borderId="10" xfId="0" applyFont="1" applyBorder="1" applyAlignment="1">
      <alignment vertical="top" wrapText="1"/>
    </xf>
    <xf numFmtId="0" fontId="70" fillId="0" borderId="30" xfId="0" applyFont="1" applyBorder="1" applyAlignment="1">
      <alignment horizontal="center" vertical="top" wrapText="1"/>
    </xf>
    <xf numFmtId="0" fontId="70" fillId="0" borderId="30" xfId="0" applyFont="1" applyBorder="1" applyAlignment="1">
      <alignment horizontal="left" vertical="top" wrapText="1"/>
    </xf>
    <xf numFmtId="167" fontId="70" fillId="0" borderId="30" xfId="0" applyNumberFormat="1" applyFont="1" applyBorder="1" applyAlignment="1">
      <alignment horizontal="center" vertical="top" wrapText="1"/>
    </xf>
    <xf numFmtId="3" fontId="70" fillId="0" borderId="30" xfId="0" applyNumberFormat="1" applyFont="1" applyBorder="1" applyAlignment="1">
      <alignment horizontal="center" vertical="top" wrapText="1"/>
    </xf>
    <xf numFmtId="49" fontId="70" fillId="0" borderId="30" xfId="0" applyNumberFormat="1" applyFont="1" applyBorder="1" applyAlignment="1">
      <alignment horizontal="center" vertical="top" wrapText="1"/>
    </xf>
    <xf numFmtId="0" fontId="70" fillId="0" borderId="0" xfId="0" applyFont="1" applyBorder="1" applyAlignment="1">
      <alignment horizontal="center" vertical="top" wrapText="1"/>
    </xf>
    <xf numFmtId="0" fontId="70" fillId="0" borderId="31" xfId="0" applyFont="1" applyBorder="1" applyAlignment="1">
      <alignment horizontal="center" vertical="top" wrapText="1"/>
    </xf>
    <xf numFmtId="3" fontId="70" fillId="0" borderId="30" xfId="0" applyNumberFormat="1" applyFont="1" applyBorder="1" applyAlignment="1">
      <alignment horizontal="right" vertical="top" wrapText="1"/>
    </xf>
    <xf numFmtId="4" fontId="5" fillId="0" borderId="57" xfId="107" applyNumberFormat="1" applyFont="1" applyBorder="1" applyAlignment="1">
      <alignment horizontal="center" vertical="top" wrapText="1"/>
    </xf>
    <xf numFmtId="166" fontId="78" fillId="0" borderId="36" xfId="107" applyNumberFormat="1" applyFont="1" applyBorder="1" applyAlignment="1">
      <alignment horizontal="right" vertical="top" wrapText="1"/>
    </xf>
    <xf numFmtId="4" fontId="5" fillId="0" borderId="10" xfId="107" applyNumberFormat="1" applyFont="1" applyBorder="1" applyAlignment="1">
      <alignment horizontal="center" vertical="top" wrapText="1"/>
    </xf>
    <xf numFmtId="0" fontId="11" fillId="0" borderId="0" xfId="0" applyFont="1" applyAlignment="1">
      <alignment horizontal="center" vertical="top"/>
    </xf>
    <xf numFmtId="0" fontId="4" fillId="0" borderId="0" xfId="71" applyFont="1" applyBorder="1" applyAlignment="1">
      <alignment horizontal="center" vertical="center"/>
    </xf>
    <xf numFmtId="0" fontId="6" fillId="0" borderId="0" xfId="71" applyFont="1" applyFill="1" applyBorder="1" applyAlignment="1">
      <alignment horizontal="center"/>
    </xf>
    <xf numFmtId="0" fontId="4" fillId="24" borderId="10" xfId="71" applyFont="1" applyFill="1" applyBorder="1" applyAlignment="1">
      <alignment horizontal="center" vertical="center" wrapText="1"/>
    </xf>
    <xf numFmtId="0" fontId="4" fillId="24" borderId="10" xfId="71" applyFont="1" applyFill="1" applyBorder="1" applyAlignment="1">
      <alignment horizontal="center" vertical="center"/>
    </xf>
    <xf numFmtId="3" fontId="4" fillId="24" borderId="10" xfId="30" applyNumberFormat="1" applyFont="1" applyFill="1" applyBorder="1" applyAlignment="1">
      <alignment horizontal="center" vertical="center" wrapText="1"/>
    </xf>
    <xf numFmtId="3" fontId="4" fillId="24" borderId="10" xfId="30" applyNumberFormat="1" applyFont="1" applyFill="1" applyBorder="1" applyAlignment="1">
      <alignment horizontal="center" vertical="center"/>
    </xf>
    <xf numFmtId="0" fontId="4" fillId="0" borderId="10" xfId="71" applyFont="1" applyFill="1" applyBorder="1" applyAlignment="1">
      <alignment horizontal="center" vertical="center" wrapText="1"/>
    </xf>
    <xf numFmtId="0" fontId="4" fillId="0" borderId="10" xfId="71" applyFont="1" applyFill="1" applyBorder="1" applyAlignment="1">
      <alignment horizontal="center" vertical="center"/>
    </xf>
    <xf numFmtId="0" fontId="6"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3" fontId="44" fillId="0" borderId="27" xfId="0" applyNumberFormat="1" applyFont="1" applyBorder="1" applyAlignment="1">
      <alignment horizontal="center" vertical="center" wrapText="1"/>
    </xf>
    <xf numFmtId="3" fontId="44" fillId="0" borderId="28" xfId="0" applyNumberFormat="1" applyFont="1" applyBorder="1" applyAlignment="1">
      <alignment horizontal="center" vertical="center" wrapText="1"/>
    </xf>
    <xf numFmtId="0" fontId="10" fillId="0" borderId="10"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quotePrefix="1" applyFont="1" applyBorder="1" applyAlignment="1">
      <alignment horizontal="center" vertical="center" wrapText="1"/>
    </xf>
    <xf numFmtId="0" fontId="4" fillId="0" borderId="0" xfId="0" applyFont="1" applyAlignment="1">
      <alignment horizontal="center" vertical="center"/>
    </xf>
    <xf numFmtId="0" fontId="46" fillId="0" borderId="29" xfId="0" applyFont="1" applyBorder="1" applyAlignment="1">
      <alignment horizontal="center"/>
    </xf>
    <xf numFmtId="0" fontId="11" fillId="0" borderId="0" xfId="0" applyFont="1" applyAlignment="1">
      <alignment horizontal="center" vertical="center"/>
    </xf>
    <xf numFmtId="0" fontId="6" fillId="0" borderId="0" xfId="0" applyFont="1" applyAlignment="1">
      <alignment horizontal="center" vertical="center"/>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0]" xfId="29" builtinId="6"/>
    <cellStyle name="Comma [0] 2" xfId="30"/>
    <cellStyle name="Comma 2" xfId="31"/>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43"/>
    <cellStyle name="Normal 13" xfId="44"/>
    <cellStyle name="Normal 14" xfId="45"/>
    <cellStyle name="Normal 15" xfId="46"/>
    <cellStyle name="Normal 16" xfId="47"/>
    <cellStyle name="Normal 17" xfId="48"/>
    <cellStyle name="Normal 18" xfId="49"/>
    <cellStyle name="Normal 19" xfId="50"/>
    <cellStyle name="Normal 2" xfId="51"/>
    <cellStyle name="Normal 20" xfId="52"/>
    <cellStyle name="Normal 21" xfId="53"/>
    <cellStyle name="Normal 22" xfId="54"/>
    <cellStyle name="Normal 23" xfId="55"/>
    <cellStyle name="Normal 24" xfId="56"/>
    <cellStyle name="Normal 25" xfId="57"/>
    <cellStyle name="Normal 26" xfId="58"/>
    <cellStyle name="Normal 27" xfId="59"/>
    <cellStyle name="Normal 28" xfId="60"/>
    <cellStyle name="Normal 29" xfId="61"/>
    <cellStyle name="Normal 3" xfId="62"/>
    <cellStyle name="Normal 30" xfId="63"/>
    <cellStyle name="Normal 31" xfId="64"/>
    <cellStyle name="Normal 32" xfId="65"/>
    <cellStyle name="Normal 33" xfId="66"/>
    <cellStyle name="Normal 34" xfId="67"/>
    <cellStyle name="Normal 35" xfId="68"/>
    <cellStyle name="Normal 36" xfId="107"/>
    <cellStyle name="Normal 37" xfId="69"/>
    <cellStyle name="Normal 38" xfId="108"/>
    <cellStyle name="Normal 39" xfId="70"/>
    <cellStyle name="Normal 4" xfId="71"/>
    <cellStyle name="Normal 40" xfId="72"/>
    <cellStyle name="Normal 41" xfId="73"/>
    <cellStyle name="Normal 42" xfId="74"/>
    <cellStyle name="Normal 43" xfId="75"/>
    <cellStyle name="Normal 44" xfId="76"/>
    <cellStyle name="Normal 45" xfId="77"/>
    <cellStyle name="Normal 46" xfId="78"/>
    <cellStyle name="Normal 47" xfId="79"/>
    <cellStyle name="Normal 48" xfId="80"/>
    <cellStyle name="Normal 49" xfId="81"/>
    <cellStyle name="Normal 5" xfId="82"/>
    <cellStyle name="Normal 50" xfId="83"/>
    <cellStyle name="Normal 51" xfId="84"/>
    <cellStyle name="Normal 52" xfId="85"/>
    <cellStyle name="Normal 53" xfId="86"/>
    <cellStyle name="Normal 54" xfId="87"/>
    <cellStyle name="Normal 55" xfId="88"/>
    <cellStyle name="Normal 56" xfId="89"/>
    <cellStyle name="Normal 57" xfId="90"/>
    <cellStyle name="Normal 58" xfId="91"/>
    <cellStyle name="Normal 59" xfId="92"/>
    <cellStyle name="Normal 6" xfId="93"/>
    <cellStyle name="Normal 60" xfId="94"/>
    <cellStyle name="Normal 61" xfId="95"/>
    <cellStyle name="Normal 63" xfId="96"/>
    <cellStyle name="Normal 64" xfId="97"/>
    <cellStyle name="Normal 7" xfId="98"/>
    <cellStyle name="Normal 8" xfId="99"/>
    <cellStyle name="Normal 9" xfId="100"/>
    <cellStyle name="Normal_Sheet1" xfId="101"/>
    <cellStyle name="Note 2" xfId="102"/>
    <cellStyle name="Output 2" xfId="103"/>
    <cellStyle name="Title 2" xfId="104"/>
    <cellStyle name="Total 2" xfId="105"/>
    <cellStyle name="Warning Text 2" xfId="106"/>
  </cellStyles>
  <dxfs count="17">
    <dxf>
      <font>
        <name val="Times New Roman"/>
        <scheme val="none"/>
      </font>
    </dxf>
    <dxf>
      <numFmt numFmtId="168" formatCode="0.0"/>
    </dxf>
    <dxf>
      <font>
        <sz val="11"/>
      </font>
    </dxf>
    <dxf>
      <numFmt numFmtId="3" formatCode="#,##0"/>
    </dxf>
    <dxf>
      <numFmt numFmtId="1" formatCode="0"/>
    </dxf>
    <dxf>
      <font>
        <name val="Times New Roman"/>
        <scheme val="none"/>
      </font>
    </dxf>
    <dxf>
      <numFmt numFmtId="1" formatCode="0"/>
    </dxf>
    <dxf>
      <font>
        <name val="Times New Roman"/>
        <scheme val="none"/>
      </font>
    </dxf>
    <dxf>
      <alignment wrapText="1" readingOrder="0"/>
    </dxf>
    <dxf>
      <numFmt numFmtId="1" formatCode="0"/>
    </dxf>
    <dxf>
      <numFmt numFmtId="1" formatCode="0"/>
    </dxf>
    <dxf>
      <numFmt numFmtId="1" formatCode="0"/>
    </dxf>
    <dxf>
      <numFmt numFmtId="1" formatCode="0"/>
    </dxf>
    <dxf>
      <numFmt numFmtId="169" formatCode="_(* #,##0_);_(* \(#,##0\);_(* &quot;-&quot;??_);_(@_)"/>
    </dxf>
    <dxf>
      <numFmt numFmtId="3" formatCode="#,##0"/>
    </dxf>
    <dxf>
      <numFmt numFmtId="3" formatCode="#,##0"/>
    </dxf>
    <dxf>
      <numFmt numFmtId="169"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257175</xdr:colOff>
      <xdr:row>28</xdr:row>
      <xdr:rowOff>904875</xdr:rowOff>
    </xdr:from>
    <xdr:to>
      <xdr:col>0</xdr:col>
      <xdr:colOff>257175</xdr:colOff>
      <xdr:row>28</xdr:row>
      <xdr:rowOff>904875</xdr:rowOff>
    </xdr:to>
    <xdr:sp macro="" textlink="">
      <xdr:nvSpPr>
        <xdr:cNvPr id="16949" name="Line 3"/>
        <xdr:cNvSpPr>
          <a:spLocks noChangeShapeType="1"/>
        </xdr:cNvSpPr>
      </xdr:nvSpPr>
      <xdr:spPr bwMode="auto">
        <a:xfrm>
          <a:off x="257175" y="36414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19</xdr:row>
      <xdr:rowOff>1285875</xdr:rowOff>
    </xdr:from>
    <xdr:to>
      <xdr:col>0</xdr:col>
      <xdr:colOff>257175</xdr:colOff>
      <xdr:row>19</xdr:row>
      <xdr:rowOff>1285875</xdr:rowOff>
    </xdr:to>
    <xdr:sp macro="" textlink="">
      <xdr:nvSpPr>
        <xdr:cNvPr id="16957" name="Line 12"/>
        <xdr:cNvSpPr>
          <a:spLocks noChangeShapeType="1"/>
        </xdr:cNvSpPr>
      </xdr:nvSpPr>
      <xdr:spPr bwMode="auto">
        <a:xfrm>
          <a:off x="257175" y="4402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18</xdr:row>
      <xdr:rowOff>1076325</xdr:rowOff>
    </xdr:from>
    <xdr:to>
      <xdr:col>0</xdr:col>
      <xdr:colOff>257175</xdr:colOff>
      <xdr:row>18</xdr:row>
      <xdr:rowOff>1076325</xdr:rowOff>
    </xdr:to>
    <xdr:sp macro="" textlink="">
      <xdr:nvSpPr>
        <xdr:cNvPr id="16960" name="Line 15"/>
        <xdr:cNvSpPr>
          <a:spLocks noChangeShapeType="1"/>
        </xdr:cNvSpPr>
      </xdr:nvSpPr>
      <xdr:spPr bwMode="auto">
        <a:xfrm>
          <a:off x="257175" y="37490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36</xdr:row>
      <xdr:rowOff>1095375</xdr:rowOff>
    </xdr:from>
    <xdr:to>
      <xdr:col>0</xdr:col>
      <xdr:colOff>257175</xdr:colOff>
      <xdr:row>36</xdr:row>
      <xdr:rowOff>1095375</xdr:rowOff>
    </xdr:to>
    <xdr:sp macro="" textlink="">
      <xdr:nvSpPr>
        <xdr:cNvPr id="16963" name="Line 18"/>
        <xdr:cNvSpPr>
          <a:spLocks noChangeShapeType="1"/>
        </xdr:cNvSpPr>
      </xdr:nvSpPr>
      <xdr:spPr bwMode="auto">
        <a:xfrm>
          <a:off x="257175" y="4085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20</xdr:row>
      <xdr:rowOff>1085850</xdr:rowOff>
    </xdr:from>
    <xdr:to>
      <xdr:col>0</xdr:col>
      <xdr:colOff>257175</xdr:colOff>
      <xdr:row>20</xdr:row>
      <xdr:rowOff>1085850</xdr:rowOff>
    </xdr:to>
    <xdr:sp macro="" textlink="">
      <xdr:nvSpPr>
        <xdr:cNvPr id="16966" name="Line 21"/>
        <xdr:cNvSpPr>
          <a:spLocks noChangeShapeType="1"/>
        </xdr:cNvSpPr>
      </xdr:nvSpPr>
      <xdr:spPr bwMode="auto">
        <a:xfrm>
          <a:off x="257175" y="4274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19</xdr:row>
      <xdr:rowOff>1285875</xdr:rowOff>
    </xdr:from>
    <xdr:to>
      <xdr:col>0</xdr:col>
      <xdr:colOff>257175</xdr:colOff>
      <xdr:row>19</xdr:row>
      <xdr:rowOff>1285875</xdr:rowOff>
    </xdr:to>
    <xdr:sp macro="" textlink="">
      <xdr:nvSpPr>
        <xdr:cNvPr id="16968" name="Line 23"/>
        <xdr:cNvSpPr>
          <a:spLocks noChangeShapeType="1"/>
        </xdr:cNvSpPr>
      </xdr:nvSpPr>
      <xdr:spPr bwMode="auto">
        <a:xfrm>
          <a:off x="257175" y="4402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19</xdr:row>
      <xdr:rowOff>1285875</xdr:rowOff>
    </xdr:from>
    <xdr:to>
      <xdr:col>0</xdr:col>
      <xdr:colOff>257175</xdr:colOff>
      <xdr:row>19</xdr:row>
      <xdr:rowOff>1285875</xdr:rowOff>
    </xdr:to>
    <xdr:sp macro="" textlink="">
      <xdr:nvSpPr>
        <xdr:cNvPr id="16969" name="Line 24"/>
        <xdr:cNvSpPr>
          <a:spLocks noChangeShapeType="1"/>
        </xdr:cNvSpPr>
      </xdr:nvSpPr>
      <xdr:spPr bwMode="auto">
        <a:xfrm>
          <a:off x="257175" y="4402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36</xdr:row>
      <xdr:rowOff>542925</xdr:rowOff>
    </xdr:from>
    <xdr:to>
      <xdr:col>0</xdr:col>
      <xdr:colOff>257175</xdr:colOff>
      <xdr:row>36</xdr:row>
      <xdr:rowOff>561975</xdr:rowOff>
    </xdr:to>
    <xdr:sp macro="" textlink="">
      <xdr:nvSpPr>
        <xdr:cNvPr id="16971" name="Line 27"/>
        <xdr:cNvSpPr>
          <a:spLocks noChangeShapeType="1"/>
        </xdr:cNvSpPr>
      </xdr:nvSpPr>
      <xdr:spPr bwMode="auto">
        <a:xfrm>
          <a:off x="257175" y="40300275"/>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19</xdr:row>
      <xdr:rowOff>1285875</xdr:rowOff>
    </xdr:from>
    <xdr:to>
      <xdr:col>0</xdr:col>
      <xdr:colOff>257175</xdr:colOff>
      <xdr:row>19</xdr:row>
      <xdr:rowOff>1285875</xdr:rowOff>
    </xdr:to>
    <xdr:sp macro="" textlink="">
      <xdr:nvSpPr>
        <xdr:cNvPr id="16973" name="Line 30"/>
        <xdr:cNvSpPr>
          <a:spLocks noChangeShapeType="1"/>
        </xdr:cNvSpPr>
      </xdr:nvSpPr>
      <xdr:spPr bwMode="auto">
        <a:xfrm>
          <a:off x="257175" y="4402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19</xdr:row>
      <xdr:rowOff>1285875</xdr:rowOff>
    </xdr:from>
    <xdr:to>
      <xdr:col>0</xdr:col>
      <xdr:colOff>257175</xdr:colOff>
      <xdr:row>19</xdr:row>
      <xdr:rowOff>1285875</xdr:rowOff>
    </xdr:to>
    <xdr:sp macro="" textlink="">
      <xdr:nvSpPr>
        <xdr:cNvPr id="16974" name="Line 31"/>
        <xdr:cNvSpPr>
          <a:spLocks noChangeShapeType="1"/>
        </xdr:cNvSpPr>
      </xdr:nvSpPr>
      <xdr:spPr bwMode="auto">
        <a:xfrm>
          <a:off x="257175" y="4402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34</xdr:row>
      <xdr:rowOff>695325</xdr:rowOff>
    </xdr:from>
    <xdr:to>
      <xdr:col>0</xdr:col>
      <xdr:colOff>257175</xdr:colOff>
      <xdr:row>34</xdr:row>
      <xdr:rowOff>695325</xdr:rowOff>
    </xdr:to>
    <xdr:sp macro="" textlink="">
      <xdr:nvSpPr>
        <xdr:cNvPr id="16977" name="Line 35"/>
        <xdr:cNvSpPr>
          <a:spLocks noChangeShapeType="1"/>
        </xdr:cNvSpPr>
      </xdr:nvSpPr>
      <xdr:spPr bwMode="auto">
        <a:xfrm>
          <a:off x="257175" y="4471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Nguye Minh Triec" refreshedDate="43154.698643055555" createdVersion="4" refreshedVersion="4" recordCount="39">
  <cacheSource type="worksheet">
    <worksheetSource ref="A3:U42" sheet="DA-2017"/>
  </cacheSource>
  <cacheFields count="21">
    <cacheField name="stt" numFmtId="0">
      <sharedItems containsSemiMixedTypes="0" containsString="0" containsNumber="1" containsInteger="1" minValue="1" maxValue="39"/>
    </cacheField>
    <cacheField name="Year" numFmtId="0">
      <sharedItems containsNonDate="0" containsString="0" containsBlank="1"/>
    </cacheField>
    <cacheField name="nhadautu" numFmtId="0">
      <sharedItems containsNonDate="0" containsString="0" containsBlank="1"/>
    </cacheField>
    <cacheField name="dnDuan" numFmtId="0">
      <sharedItems/>
    </cacheField>
    <cacheField name="tenDuan" numFmtId="0">
      <sharedItems count="55">
        <s v="Nhà máy sản xuất gạch không nung công nghệ ép rung thủy lực "/>
        <s v="Kho lạnh bảo quản thủy sản"/>
        <s v="Bến xe thị xã Hồng Ngự"/>
        <s v="Sản xuất hoa lan giống và hoa lan cắt cành"/>
        <s v="Nhà máy xay xát, lau bóng gạo thiên khánh đồng tháp"/>
        <s v="Nhà máy chế biến thủy sản Thanh Bình Đồng Tháp (chuyển nhượng từ Cty Á Châu)"/>
        <s v="Nhập khẩu và phân phối sản phẩm hỗ trợ dùng trong chế biến thủy sản (nước mạ băng)"/>
        <s v="Siêu thị Co.op mart thị xã Hồng Ngự"/>
        <s v="Trường mầm non Minh Đức thị trấn Tràm Chim"/>
        <s v="Nhà ở cho người lao động"/>
        <s v="Dự án Trạm cấp nước Tân Thuận, xã Tân Phú, huyện Châu Thành"/>
        <s v="Nhà máy sản xuất bánh phồng tôm Nguyên Hậu "/>
        <s v="Trạm cấp nước Cả Gáo "/>
        <s v="Nhà máy chế biến thủy sản và kho lạnh"/>
        <s v="Khai thác Cát san lấp trên sông Tiền"/>
        <s v="Nhà máy xử lý nông sản sau thu hoạch Cẩm Châu - Cao Lãnh"/>
        <s v="Bệnh viện Quốc tế Thái Hòa Hồng Ngự"/>
        <s v="Nhà máy sản xuất bánh gạo Nhật"/>
        <s v="Trụ sở Phòng giao dịch Ngân hàng Chính sách xã hội huyện Tháp Mười"/>
        <s v="Siêu thị Co.op mart huyện Tháp Mười"/>
        <s v="Sản xuất vật liệu gạch không nung Hường Ngọc"/>
        <s v="Nhà máy lau bóng gạo Tân Hiệp Thành "/>
        <s v="Trang trại sản xuất rau an toàn kết hợp du lịch trải nghiệm"/>
        <s v="Trụ sở Hợp tác xã, Nhà kho và các cơ sở dịch vụ trực tiếp phục vụ sản xuất xoài Mỹ Xương"/>
        <s v="Nhà máy chế biến bánh phồng tôm, bánh phở, bánh tráng, miến khoai lang và bún gạo"/>
        <s v="Nhà máy chế biến thủy sản Phát Tiến 2"/>
        <s v="Nhà máy chế biến nông sản xuất khẩu"/>
        <s v="Kho lạnh bảo quản sản phẩm sau thu hoạch"/>
        <s v="Trại thực nghiệm sản xuất giống cây trồng An Phong "/>
        <s v="Nhà máy may mặc Phụng Nguyên"/>
        <s v="Phát triển điện mặt trời trên diện tích mặt nước"/>
        <s v="Khu nuôi trồng và Phát triển các giống cá đặc sản Nam Bộ Hậu Phương"/>
        <s v="Nhà máy sản xuất nông sản sấy khô, sấy dẻo"/>
        <s v="Sydney Hotel"/>
        <s v="Xí nghiệp may Lấp Vò"/>
        <s v="Trồng và chế biến phát triển các sản phẩm từ sen kết hợp du lịch sinh thái Khánh Thu "/>
        <s v="Hồ Rừng"/>
        <s v="Nhà ở xã hội BMC"/>
        <s v="Công ty TNHH Hậu Phương Đồng Tháp" u="1"/>
        <s v="Hợp tác xã xoài Mỹ Xương" u="1"/>
        <s v="Công ty Cổ phần Giống cây trồng Đồng Tháp" u="1"/>
        <s v="Công ty TNHH Hùng Cá" u="1"/>
        <s v="Công ty TNHH MTV Hường Ngọc" u="1"/>
        <s v="Công ty TNHH Thực phẩm Bích Chi" u="1"/>
        <s v="Công ty TNHH MTV May mặc Phụng Nguyên" u="1"/>
        <s v="Công ty TNHH May Cửu Long River" u="1"/>
        <s v="Công ty Cổ phần Nông sản Nghĩa Long Hưng" u="1"/>
        <s v="Công ty TNHH MTV Sản xuất Thương mại Dịch vụ Khánh Thu" u="1"/>
        <s v="Công ty TNHH Gạo Tân Hiệp Thành" u="1"/>
        <s v="Công ty CP Xây lắp và Vật liệu Xây dựng Đồng Tháp" u="1"/>
        <s v="Công ty Cổ phần Thủy sản Phát Tiến 2" u="1"/>
        <s v="Công ty Cổ phần Dịch vụ Nhà hàng Khách sạn Sydney Như Hào" u="1"/>
        <s v="Công ty TNHH Thực phẩm Nghĩa Tuyết" u="1"/>
        <s v="Công ty Cổ phần Phát triển kỹ thuật Xây dựng" u="1"/>
        <s v="Công ty CP Đầu tư Công nông nghiệp Miền Nam" u="1"/>
      </sharedItems>
    </cacheField>
    <cacheField name="Nganh" numFmtId="0">
      <sharedItems containsBlank="1" count="17">
        <s v="VLXD"/>
        <s v="CBTS"/>
        <s v="GT"/>
        <s v="SXNN"/>
        <s v="CBGAO"/>
        <s v="TMDV"/>
        <s v="GD"/>
        <s v="BDS"/>
        <s v="CNUOC"/>
        <s v="CBTP"/>
        <s v="CAPNUOC"/>
        <s v="KTCAT"/>
        <s v="CBNS"/>
        <s v="YT"/>
        <s v="MAYMAC"/>
        <s v="NLUONG"/>
        <m u="1"/>
      </sharedItems>
    </cacheField>
    <cacheField name="soCTDT" numFmtId="0">
      <sharedItems containsBlank="1"/>
    </cacheField>
    <cacheField name="ngayCTDT" numFmtId="0">
      <sharedItems containsNonDate="0" containsDate="1" containsString="0" containsBlank="1" minDate="2016-10-03T00:00:00" maxDate="2017-12-19T00:00:00"/>
    </cacheField>
    <cacheField name="soGCN" numFmtId="0">
      <sharedItems containsBlank="1"/>
    </cacheField>
    <cacheField name="ngayGCN" numFmtId="167">
      <sharedItems containsNonDate="0" containsDate="1" containsString="0" containsBlank="1" minDate="2017-01-10T00:00:00" maxDate="2017-12-16T00:00:00"/>
    </cacheField>
    <cacheField name="vondautu" numFmtId="0">
      <sharedItems containsString="0" containsBlank="1" containsNumber="1" minValue="0.2" maxValue="521.79999999999995"/>
    </cacheField>
    <cacheField name="vongop-D" numFmtId="0">
      <sharedItems containsString="0" containsBlank="1" containsNumber="1" minValue="0.2" maxValue="156"/>
    </cacheField>
    <cacheField name="vongop-F" numFmtId="0">
      <sharedItems containsNonDate="0" containsString="0" containsBlank="1"/>
    </cacheField>
    <cacheField name="maDiadiem" numFmtId="49">
      <sharedItems/>
    </cacheField>
    <cacheField name="diadiem" numFmtId="0">
      <sharedItems/>
    </cacheField>
    <cacheField name="dientichdat" numFmtId="0">
      <sharedItems containsMixedTypes="1" containsNumber="1" minValue="100" maxValue="97075.5"/>
    </cacheField>
    <cacheField name="congsuat" numFmtId="0">
      <sharedItems containsBlank="1"/>
    </cacheField>
    <cacheField name="Tiendo" numFmtId="0">
      <sharedItems containsBlank="1" longText="1"/>
    </cacheField>
    <cacheField name="thHoatdong" numFmtId="0">
      <sharedItems containsBlank="1" containsMixedTypes="1" containsNumber="1" containsInteger="1" minValue="20" maxValue="50"/>
    </cacheField>
    <cacheField name="Lienhe" numFmtId="0">
      <sharedItems containsBlank="1"/>
    </cacheField>
    <cacheField name="tinhtrang"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guye Minh Triec" refreshedDate="43183.615478009262" createdVersion="4" refreshedVersion="4" minRefreshableVersion="3" recordCount="53">
  <cacheSource type="worksheet">
    <worksheetSource ref="A3:U56" sheet="DA-2016"/>
  </cacheSource>
  <cacheFields count="21">
    <cacheField name="stt" numFmtId="0">
      <sharedItems/>
    </cacheField>
    <cacheField name="Year" numFmtId="0">
      <sharedItems containsNonDate="0" containsString="0" containsBlank="1"/>
    </cacheField>
    <cacheField name="nhadautu" numFmtId="0">
      <sharedItems containsBlank="1"/>
    </cacheField>
    <cacheField name="dnDuan" numFmtId="0">
      <sharedItems/>
    </cacheField>
    <cacheField name="tenDuan" numFmtId="0">
      <sharedItems count="52">
        <s v="Nhà máy xay xát lúa gạo và sản xuất bánh gạo"/>
        <s v="Nhà máy sấy, xay xát và lau bóng gạo Chơn Chính"/>
        <s v="Nhà máy sấy, xay xát và lau bóng gạo Mỹ Yên"/>
        <s v="Mở rộng chợ Tân Long và Khu dân cư"/>
        <s v="Nhà máy sản xuất vật liệu không nung An Khang"/>
        <s v="Nhà máy chế biến nông sản thực phẩm và sản xuất rổ nhựa"/>
        <s v="Nhà máy chế biến, bảo quản trái xoài, trái chanh và các sản phẩm nông sản xuất khẩu"/>
        <s v="Khu vui chơi giải trí công viên nước Thanh Bình"/>
        <s v="Nhà máy sản xuất hàng thủ công mỹ nghệ xuất khẩu"/>
        <s v="Đấu nối tuyến dân cư thị trấn Lai Vung, huyện Lai Vung"/>
        <s v="XƯỞNG BẢO DƯỠNG VỎ BÌNH GAS"/>
        <s v="Nhà máy tái chế, xử lý chất thải công nghiệp và chất thải nguy hại"/>
        <s v="Khai thác mỏ cát trên sông Hậu thuộc xã Tân Thành - Lai Vung"/>
        <s v="Nuôi thủy sản_x000a_Phú Mỹ"/>
        <s v="Trường mầm non – Trung tâm ngoại ngữ Tổ Ong Vàng tại TP. Sa Đéc "/>
        <s v="Chợ Ngã Năm Cây Trâm, huyện Lai Vung"/>
        <s v="Xây dựng trụ sở hợp tác xã, sân phơi, nhà kho và các cơ sở dịch vụ trực tiếp phục vụ sản xuất nông nghiệp."/>
        <s v="Sản xuất sản phẩm thủ công mỹ nghệ Thảo Minh"/>
        <s v="NHÀ MÁY SẢN XUẤT VẬT LIỆU KHÔNG NUNG NHƯ Ý."/>
        <s v="NHÀ MÁY GIẾT MỔ GIA SÚC CÔNG NGHỆ TREO"/>
        <s v="Trường mầm non Ngôi sao"/>
        <s v="Cụm nhà máy sấy, xay xát, lau bóng gạo và hệ thống kho chứa"/>
        <s v="Nhà máy sản xuất than trắng"/>
        <s v="Xây dựng trụ sở, sân phơi, nhà kho kết hợp nghiên cứu sản xuất giống chất lượng cao của Hợp tác xã Giống nông nghiệp Định An"/>
        <s v="Nhà máy chế biến gạo xuất khẩu - Phát Tài 1"/>
        <s v="Nhà máy chế biến gạo xuất khẩu - Phát Tài 2"/>
        <s v="Nhà máy chế biến nông sản Phát Tiến 2"/>
        <s v="Xưởng sửa chữa đóng tàu Bảy Luân"/>
        <s v="Xây dựng mô hình trang trại xanh, canh tác và chế biến các sản phẩm nông nghiệp ứng dụng công nghệ cao "/>
        <s v="Nhà máy ván rơm sinh thái Minh Quyền – Đồng Tháp "/>
        <s v="Khu nuôi trồng thủy sản Như Ý"/>
        <s v="Khu nuôi trồng thủy sản Tam Nông"/>
        <s v="Nuôi trồng thuỷ sản Ao Lục Bình"/>
        <s v="Nhà máy sản xuất bao bì nông sản EPS"/>
        <s v="SẢN XUẤT RƠM CUỘN, RƠM ÉP"/>
        <s v="PHÒNG GIAO DỊCH SỐ 1"/>
        <s v="Trạm dừng, nghỉ huyện Lấp Vò"/>
        <s v="Trung tâm heo giống công nghệ cao"/>
        <s v="Nhà máy sản xuất vật liệu không nung Đồng Tháp 689 tại huyện Hồng Ngự "/>
        <s v="Khai thác cát san lấp trên sông Tiền"/>
        <s v="Xây dựng nhà máy sản xuất và chế biến nông sản"/>
        <s v="Điện năng lượng mặt trời trên mái nhà"/>
        <s v="Trang trại sản xuất nấm rơm sạch và trồng cây sả sạch huyện Cao Lãnh"/>
        <s v="Trung tâm Dịch vụ thị trấn Mỹ An"/>
        <s v="Đầu tư mở rộng sản xuất tại Xí nghiệp May 6 - Sa Đéc"/>
        <s v="Sản xuất gạch bằng đất nung và gạch không nung - Đầu tư xây dựng và kinh doanh hạ tầng cụm công nghiệp"/>
        <s v="Nhà ở xã hội thị trấn Mỹ An"/>
        <s v="ĐẦU TƯ MỞ RỘNG NHÀ MÁY CHẾ BIẾN THỦY SẢN TRƯỜNG GIANG 2"/>
        <s v="CHẾ BIẾN CÁC SẢN PHẨM TỪ THỦY SẢN, HEO, BÒ, GÀ"/>
        <s v="Nhà máy bia Đòng Tháp"/>
        <s v="Nhà máy bao bì bia Saigon"/>
        <s v="Khu dân cư chợ Dinh Bà"/>
      </sharedItems>
    </cacheField>
    <cacheField name="Nganh" numFmtId="0">
      <sharedItems count="21">
        <s v="CBTP"/>
        <s v="CBGAO"/>
        <s v="KDC"/>
        <s v="VLXD"/>
        <s v="CBTCAY"/>
        <s v="TMDV"/>
        <s v="MTRUONG"/>
        <s v="KTCAT"/>
        <s v="NTTS"/>
        <s v="GD"/>
        <s v="TTROT"/>
        <s v="SXNL"/>
        <s v="CBTS"/>
        <s v="COKHI"/>
        <s v="CBNS"/>
        <s v="CNPT"/>
        <s v="CHNUOI"/>
        <s v="NLUONG"/>
        <s v="DMDG"/>
        <s v="PTNHA"/>
        <s v="CNTP"/>
      </sharedItems>
    </cacheField>
    <cacheField name="soCTDT" numFmtId="0">
      <sharedItems containsBlank="1"/>
    </cacheField>
    <cacheField name="ngayCTDT" numFmtId="0">
      <sharedItems containsNonDate="0" containsDate="1" containsString="0" containsBlank="1" minDate="2016-01-11T00:00:00" maxDate="2016-12-24T00:00:00"/>
    </cacheField>
    <cacheField name="soGCN" numFmtId="49">
      <sharedItems containsBlank="1" containsMixedTypes="1" containsNumber="1" containsInteger="1" minValue="1074368344" maxValue="8444087557"/>
    </cacheField>
    <cacheField name="ngayGCN" numFmtId="167">
      <sharedItems containsNonDate="0" containsDate="1" containsString="0" containsBlank="1" minDate="2016-01-15T00:00:00" maxDate="2016-12-28T00:00:00"/>
    </cacheField>
    <cacheField name="vondautu" numFmtId="0">
      <sharedItems containsSemiMixedTypes="0" containsString="0" containsNumber="1" minValue="1.3" maxValue="454"/>
    </cacheField>
    <cacheField name="vongop-D" numFmtId="0">
      <sharedItems containsString="0" containsBlank="1" containsNumber="1" minValue="0.25" maxValue="454"/>
    </cacheField>
    <cacheField name="vongop-F" numFmtId="0">
      <sharedItems containsString="0" containsBlank="1" containsNumber="1" minValue="17.600000000000001" maxValue="70"/>
    </cacheField>
    <cacheField name="maDiadiem" numFmtId="49">
      <sharedItems count="14">
        <s v="08"/>
        <s v="05"/>
        <s v="07"/>
        <s v="03"/>
        <s v="10"/>
        <s v="11"/>
        <s v="09"/>
        <s v="06"/>
        <s v="01"/>
        <s v="12"/>
        <s v="04"/>
        <s v="02"/>
        <s v="KCN"/>
        <s v="KKT"/>
      </sharedItems>
    </cacheField>
    <cacheField name="diadiem" numFmtId="0">
      <sharedItems/>
    </cacheField>
    <cacheField name="dientichdat" numFmtId="0">
      <sharedItems containsBlank="1" containsMixedTypes="1" containsNumber="1" minValue="361.5" maxValue="430000"/>
    </cacheField>
    <cacheField name="congsuat" numFmtId="0">
      <sharedItems containsBlank="1"/>
    </cacheField>
    <cacheField name="Tiendo" numFmtId="0">
      <sharedItems containsBlank="1" longText="1"/>
    </cacheField>
    <cacheField name="thHoatdong" numFmtId="0">
      <sharedItems containsDate="1" containsBlank="1" containsMixedTypes="1" minDate="1899-12-31T00:17:04" maxDate="1899-12-31T01:14:04"/>
    </cacheField>
    <cacheField name="Lienhe" numFmtId="0">
      <sharedItems containsBlank="1"/>
    </cacheField>
    <cacheField name="tinhtrang"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Nguye Minh Triec" refreshedDate="43594.465993171296" createdVersion="4" refreshedVersion="4" minRefreshableVersion="3" recordCount="30">
  <cacheSource type="worksheet">
    <worksheetSource ref="A3:O33" sheet="FDI"/>
  </cacheSource>
  <cacheFields count="15">
    <cacheField name="Stt" numFmtId="0">
      <sharedItems containsSemiMixedTypes="0" containsString="0" containsNumber="1" containsInteger="1" minValue="1" maxValue="30"/>
    </cacheField>
    <cacheField name="Tên công ty/Nhà đầu tư" numFmtId="0">
      <sharedItems/>
    </cacheField>
    <cacheField name="Tên dự án" numFmtId="0">
      <sharedItems count="30">
        <s v="Đầu tư sản xuất thiết bị lọc gió"/>
        <s v="Nhà máy trích ly dầu cám (LD Trường Sơn Arihant)"/>
        <s v="Chế biến thức ăn thủy sản"/>
        <s v="Tổ chức chăn nuôi gia công heo giống, gà thịt, gà đẻ trứng và kinh doanh dụng cụ thiết bị chăn nuôi, thức ăn gia súc, gia cầm, thủy sản"/>
        <s v="Dự án thức ăn thủy sản"/>
        <s v="Sản xuất, chế biến gỗ dăm xuất khẩu từ cây tràm và các loại cây khác"/>
        <s v="Nhà máy sản xuất thức ăn gia súc, gia cầm và thủy sản"/>
        <s v="Khai thác nước mặt, xử lý và cung cấp nước sạch sinh hoạt"/>
        <s v="Nhà máy chế biến thức ăn gia sức và thủy sản OCIALIS Việt Nam"/>
        <s v="Xưởng sản xuất mũ giày Tháp Mười"/>
        <s v="Phân xưởng chế biến nông sản thực phẩm"/>
        <s v="Trạm chứa hàng và tiêu thụ sản phẩm (Chi nhánh Cty Ajinomoto)"/>
        <s v="Phân xưởng sản xuất trấu viên làm từ trấu"/>
        <s v="Nhập khẩu và phân phối hệ thống máy phun sương"/>
        <s v="Nhà máy sản xuất các loại giày, mũ giày xuất khẩu"/>
        <s v="Nhà máy trích ly dầu cám (Cty Wilmart Agro VN)"/>
        <s v="Xưởng sản xuất và chế biến gỗ dăm"/>
        <s v="Nhà máy xay xát chế biến gạo xuất khẩu Phương Đông"/>
        <s v="Cửa hàng Lotteria Cao Lãnh - Đồng Tháp"/>
        <s v="Nhà máy sản xuất giầy xuất khẩu"/>
        <s v="Nhà máy thức ăn chăn nuôi"/>
        <s v="Nhà máy chế biến, bảo quản trái xoài, trái chanh và các sản phẩm nông sản xuất khẩu"/>
        <s v="Trung tâm heo giống công nghệ cao"/>
        <s v="Xây dựng nhà máy sản xuất và chế biến nông sản"/>
        <s v="Nhập khẩu và phân phối sản phẩm hỗ trợ dùng trong chế biến thủy hải sản (nước hỗ trợ mạ băng Glass 20)"/>
        <s v="Nhà máy Nhựa Khải Phát - Việt Nam"/>
        <s v="Nhà máy may mặc Lai Vung"/>
        <s v="Nhà máy sản xuất thức ăn chăn nuôi Tongwei Đồng Tháp"/>
        <s v="Nhà máy sản xuất bao bì nông sản và chế biến trái cây tươi"/>
        <s v="SẢN  XUẤT  VỎ  BAO  TRÁI  XOÀI  VÀ  CHẾ  BIẾN  CÁC "/>
      </sharedItems>
    </cacheField>
    <cacheField name="Số CNĐT - ngày cấp" numFmtId="0">
      <sharedItems containsMixedTypes="1" containsNumber="1" containsInteger="1" minValue="1029018360" maxValue="1029018360"/>
    </cacheField>
    <cacheField name="Ngày cấp" numFmtId="167">
      <sharedItems containsSemiMixedTypes="0" containsNonDate="0" containsDate="1" containsString="0" minDate="2003-05-28T00:00:00" maxDate="2018-07-20T00:00:00"/>
    </cacheField>
    <cacheField name="Cơ quan cấp" numFmtId="0">
      <sharedItems/>
    </cacheField>
    <cacheField name="Tổng vốn đầu tư (tỉ VNĐ)" numFmtId="0">
      <sharedItems containsString="0" containsBlank="1" containsNumber="1" minValue="0.2" maxValue="953.4"/>
    </cacheField>
    <cacheField name="Tương đương USD" numFmtId="3">
      <sharedItems containsString="0" containsBlank="1" containsNumber="1" minValue="9000" maxValue="40000000"/>
    </cacheField>
    <cacheField name="Vốn trong nước (tỉ đồng)" numFmtId="0">
      <sharedItems containsString="0" containsBlank="1" containsNumber="1" minValue="0" maxValue="600"/>
    </cacheField>
    <cacheField name="Vốn nước ngoài (tỉ đồng)" numFmtId="0">
      <sharedItems containsString="0" containsBlank="1" containsNumber="1" minValue="0.2" maxValue="953.4"/>
    </cacheField>
    <cacheField name="Trong KCN" numFmtId="0">
      <sharedItems count="2">
        <s v="N"/>
        <s v="Y"/>
      </sharedItems>
    </cacheField>
    <cacheField name="Địa chỉ" numFmtId="0">
      <sharedItems/>
    </cacheField>
    <cacheField name="Thời hạn hoạt động" numFmtId="0">
      <sharedItems containsString="0" containsBlank="1" containsNumber="1" containsInteger="1" minValue="3" maxValue="50"/>
    </cacheField>
    <cacheField name="Quốc gia" numFmtId="0">
      <sharedItems/>
    </cacheField>
    <cacheField name="Tình trạng" numFmtId="0">
      <sharedItems count="3">
        <s v="HDONG"/>
        <s v="THUHOI"/>
        <s v="DAUTU"/>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Nguyen Minh Triec" refreshedDate="43782.964316898149" createdVersion="4" refreshedVersion="4" minRefreshableVersion="3" recordCount="32">
  <cacheSource type="worksheet">
    <worksheetSource ref="A3:R35" sheet="FDI (2)"/>
  </cacheSource>
  <cacheFields count="18">
    <cacheField name="Stt" numFmtId="0">
      <sharedItems containsSemiMixedTypes="0" containsString="0" containsNumber="1" containsInteger="1" minValue="1" maxValue="32"/>
    </cacheField>
    <cacheField name="Năm" numFmtId="0">
      <sharedItems containsSemiMixedTypes="0" containsString="0" containsNumber="1" containsInteger="1" minValue="2003" maxValue="2019" count="14">
        <n v="2003"/>
        <n v="2006"/>
        <n v="2007"/>
        <n v="2008"/>
        <n v="2009"/>
        <n v="2010"/>
        <n v="2011"/>
        <n v="2013"/>
        <n v="2014"/>
        <n v="2015"/>
        <n v="2016"/>
        <n v="2017"/>
        <n v="2018"/>
        <n v="2019"/>
      </sharedItems>
    </cacheField>
    <cacheField name="Nganh" numFmtId="0">
      <sharedItems count="9">
        <s v="KHAC"/>
        <s v="CBTP"/>
        <s v="TACN"/>
        <s v="DMG"/>
        <s v="TMDV"/>
        <s v="CNTP"/>
        <s v="CBGAO"/>
        <s v="CNUOI"/>
        <s v="SPNHUA"/>
      </sharedItems>
    </cacheField>
    <cacheField name="Tên công ty/Nhà đầu tư" numFmtId="0">
      <sharedItems/>
    </cacheField>
    <cacheField name="Tên dự án" numFmtId="0">
      <sharedItems count="32">
        <s v="Đầu tư sản xuất thiết bị lọc gió"/>
        <s v="Nhà máy trích ly dầu cám (LD Trường Sơn Arihant)"/>
        <s v="Chế biến thức ăn thủy sản"/>
        <s v="Tổ chức chăn nuôi gia công heo giống, gà thịt, gà đẻ trứng và kinh doanh dụng cụ thiết bị chăn nuôi, thức ăn gia súc, gia cầm, thủy sản"/>
        <s v="Dự án thức ăn thủy sản"/>
        <s v="Sản xuất, chế biến gỗ dăm xuất khẩu từ cây tràm và các loại cây khác"/>
        <s v="Nhà máy sản xuất thức ăn gia súc, gia cầm và thủy sản"/>
        <s v="Khai thác nước mặt, xử lý và cung cấp nước sạch sinh hoạt"/>
        <s v="Nhà máy chế biến thức ăn gia sức và thủy sản OCIALIS Việt Nam"/>
        <s v="Xưởng sản xuất mũ giày Tháp Mười"/>
        <s v="Phân xưởng chế biến nông sản thực phẩm"/>
        <s v="Trạm chứa hàng và tiêu thụ sản phẩm (Chi nhánh Cty Ajinomoto)"/>
        <s v="Phân xưởng sản xuất trấu viên làm từ trấu"/>
        <s v="Nhập khẩu và phân phối hệ thống máy phun sương"/>
        <s v="Nhà máy sản xuất các loại giày, mũ giày xuất khẩu"/>
        <s v="Nhà máy trích ly dầu cám (Cty Wilmart Agro VN)"/>
        <s v="Xưởng sản xuất và chế biến gỗ dăm"/>
        <s v="Nhà máy xay xát chế biến gạo xuất khẩu Phương Đông"/>
        <s v="Cửa hàng Lotteria Cao Lãnh - Đồng Tháp"/>
        <s v="Nhà máy sản xuất giầy xuất khẩu"/>
        <s v="Nhà máy thức ăn chăn nuôi"/>
        <s v="Nhà máy chế biến, bảo quản trái xoài, trái chanh và các sản phẩm nông sản xuất khẩu"/>
        <s v="Trung tâm heo giống công nghệ cao"/>
        <s v="Xây dựng nhà máy sản xuất và chế biến nông sản"/>
        <s v="Nhập khẩu và phân phối sản phẩm hỗ trợ dùng trong chế biến thủy hải sản (nước hỗ trợ mạ băng Glass 20)"/>
        <s v="Nhà máy Nhựa Khải Phát - Việt Nam"/>
        <s v="Nhà máy may mặc Lai Vung"/>
        <s v="Nhà máy sản xuất thức ăn chăn nuôi Tongwei Đồng Tháp"/>
        <s v="Nhà máy sản xuất bao bì nông sản và chế biến trái cây tươi"/>
        <s v="Sản xuất vỏ bao trái xoài"/>
        <s v="Nhà máy sản xuất dầu gạo Sethia Hemraj"/>
        <s v="Đầu tư xây dựng và kinh doanh rạp chiếu phim CGV tại Cao Lãnh"/>
      </sharedItems>
    </cacheField>
    <cacheField name="Số CNĐT - ngày cấp" numFmtId="0">
      <sharedItems containsMixedTypes="1" containsNumber="1" containsInteger="1" minValue="1029018360" maxValue="3295576483"/>
    </cacheField>
    <cacheField name="Ngày cấp" numFmtId="167">
      <sharedItems containsSemiMixedTypes="0" containsNonDate="0" containsDate="1" containsString="0" minDate="2003-05-28T00:00:00" maxDate="2019-10-01T00:00:00"/>
    </cacheField>
    <cacheField name="Cơ quan cấp" numFmtId="0">
      <sharedItems/>
    </cacheField>
    <cacheField name="Tổng vốn đầu tư (tỉ VNĐ)" numFmtId="0">
      <sharedItems containsString="0" containsBlank="1" containsNumber="1" minValue="0.2" maxValue="953.4"/>
    </cacheField>
    <cacheField name="Tương đương USD" numFmtId="3">
      <sharedItems containsString="0" containsBlank="1" containsNumber="1" minValue="9000" maxValue="40000000"/>
    </cacheField>
    <cacheField name="Vốn trong nước (tỉ đồng)" numFmtId="0">
      <sharedItems containsString="0" containsBlank="1" containsNumber="1" minValue="0" maxValue="600"/>
    </cacheField>
    <cacheField name="Vốn nước ngoài (tỉ đồng)" numFmtId="0">
      <sharedItems containsString="0" containsBlank="1" containsNumber="1" minValue="0.2" maxValue="953.4"/>
    </cacheField>
    <cacheField name="Trong KCN" numFmtId="0">
      <sharedItems/>
    </cacheField>
    <cacheField name="Địa chỉ" numFmtId="0">
      <sharedItems/>
    </cacheField>
    <cacheField name="Thời hạn hoạt động" numFmtId="0">
      <sharedItems containsString="0" containsBlank="1" containsNumber="1" containsInteger="1" minValue="3" maxValue="47537"/>
    </cacheField>
    <cacheField name="Quốc gia" numFmtId="0">
      <sharedItems containsBlank="1"/>
    </cacheField>
    <cacheField name="Tình trạng" numFmtId="0">
      <sharedItems count="2">
        <s v="HDONG"/>
        <s v="THUHOI"/>
      </sharedItems>
    </cacheField>
    <cacheField name="Ghi chú"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Nguye Minh Triec" refreshedDate="43877.625557175925" createdVersion="4" refreshedVersion="4" minRefreshableVersion="3" recordCount="73">
  <cacheSource type="worksheet">
    <worksheetSource ref="A6:T79" sheet="DA-KCN"/>
  </cacheSource>
  <cacheFields count="20">
    <cacheField name="Stt" numFmtId="0">
      <sharedItems/>
    </cacheField>
    <cacheField name="Year" numFmtId="0">
      <sharedItems containsBlank="1" count="18">
        <s v="1992"/>
        <s v="2001"/>
        <s v="2002"/>
        <s v="2004"/>
        <s v="2005"/>
        <s v="2006"/>
        <s v="2007"/>
        <s v="2008"/>
        <s v="2009"/>
        <s v="2010"/>
        <s v="2011"/>
        <s v="2013"/>
        <s v="2014"/>
        <s v="2016"/>
        <s v="2017"/>
        <s v="2018"/>
        <s v="2019"/>
        <m u="1"/>
      </sharedItems>
    </cacheField>
    <cacheField name="Tenduan" numFmtId="0">
      <sharedItems/>
    </cacheField>
    <cacheField name="Nhadautu" numFmtId="0">
      <sharedItems/>
    </cacheField>
    <cacheField name="DNDuan" numFmtId="0">
      <sharedItems containsNonDate="0" containsString="0" containsBlank="1"/>
    </cacheField>
    <cacheField name="Nganh" numFmtId="0">
      <sharedItems count="10">
        <s v="CNUOC"/>
        <s v="CBTP"/>
        <s v="CBTS"/>
        <s v="TACN"/>
        <s v="KHAC"/>
        <s v="VLXD"/>
        <s v="DMG"/>
        <s v="SPNHUA"/>
        <s v="LGTICS"/>
        <s v="TATS" u="1"/>
      </sharedItems>
    </cacheField>
    <cacheField name="FDI" numFmtId="0">
      <sharedItems containsString="0" containsBlank="1" containsNumber="1" containsInteger="1" minValue="1" maxValue="1"/>
    </cacheField>
    <cacheField name="Diadiem" numFmtId="0">
      <sharedItems/>
    </cacheField>
    <cacheField name="Von-USD" numFmtId="0">
      <sharedItems containsBlank="1" containsMixedTypes="1" containsNumber="1" minValue="3.64" maxValue="40"/>
    </cacheField>
    <cacheField name="Von-VND" numFmtId="0">
      <sharedItems containsString="0" containsBlank="1" containsNumber="1" minValue="1.63" maxValue="953"/>
    </cacheField>
    <cacheField name="text1" numFmtId="0">
      <sharedItems containsBlank="1" containsMixedTypes="1" containsNumber="1" minValue="10.4" maxValue="454"/>
    </cacheField>
    <cacheField name="Dientich" numFmtId="0">
      <sharedItems containsBlank="1" containsMixedTypes="1" containsNumber="1" minValue="16.521999999999998" maxValue="123601.17"/>
    </cacheField>
    <cacheField name="GiayCNĐKĐT" numFmtId="0">
      <sharedItems containsBlank="1" containsMixedTypes="1" containsNumber="1" containsInteger="1" minValue="1616433386" maxValue="7353831375"/>
    </cacheField>
    <cacheField name="NgayGCN" numFmtId="167">
      <sharedItems containsNonDate="0" containsDate="1" containsString="0" containsBlank="1" minDate="1992-12-15T00:00:00" maxDate="2019-08-07T00:00:00"/>
    </cacheField>
    <cacheField name="NgayGCNĐC" numFmtId="167">
      <sharedItems containsNonDate="0" containsString="0" containsBlank="1"/>
    </cacheField>
    <cacheField name="text2" numFmtId="167">
      <sharedItems containsNonDate="0" containsString="0" containsBlank="1"/>
    </cacheField>
    <cacheField name="Quimo" numFmtId="0">
      <sharedItems containsBlank="1"/>
    </cacheField>
    <cacheField name="Tiendo" numFmtId="0">
      <sharedItems containsBlank="1"/>
    </cacheField>
    <cacheField name="thoihanhdong" numFmtId="0">
      <sharedItems containsDate="1" containsBlank="1" containsMixedTypes="1" minDate="1899-12-31T01:07:04" maxDate="1900-02-04T00:00:00"/>
    </cacheField>
    <cacheField name="Tinhtrang" numFmtId="0">
      <sharedItems containsBlank="1" count="4">
        <s v="HDONG"/>
        <s v="THUHOI"/>
        <s v="DAUTU"/>
        <m/>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Nguye Minh Triec" refreshedDate="43896.482657291665" createdVersion="4" refreshedVersion="4" minRefreshableVersion="3" recordCount="336">
  <cacheSource type="worksheet">
    <worksheetSource ref="A3:U339" sheet="DA-2007-19"/>
  </cacheSource>
  <cacheFields count="21">
    <cacheField name="stt" numFmtId="0">
      <sharedItems/>
    </cacheField>
    <cacheField name="Yr" numFmtId="0">
      <sharedItems count="13">
        <s v="2009"/>
        <s v="2018"/>
        <s v="2014"/>
        <s v="2007"/>
        <s v="2017"/>
        <s v="2016"/>
        <s v="2019"/>
        <s v="2010"/>
        <s v="2011"/>
        <s v="2012"/>
        <s v="2008"/>
        <s v="2013"/>
        <s v="2015"/>
      </sharedItems>
    </cacheField>
    <cacheField name="nhadautu" numFmtId="0">
      <sharedItems containsBlank="1"/>
    </cacheField>
    <cacheField name="dnDuan" numFmtId="0">
      <sharedItems containsBlank="1"/>
    </cacheField>
    <cacheField name="tenDuan" numFmtId="0">
      <sharedItems count="324">
        <s v="Đầu tư xây dựng kết cấu hạ tầng Khu dân cư phường Mỹ Phú (giai đoạn 1, giai đoạn 2)"/>
        <s v="Khu dân cư Ngô Thị Thúy Vân"/>
        <s v="Khu Dân cư Sao Mai Bình Thạnh Trung"/>
        <s v="Khu dân cư Vinh Quang"/>
        <s v="Khu đô thị mới Sen Vàng"/>
        <s v="Khu nhà ở xã hội Song Hải Long"/>
        <s v="Khu thương mại kết hợp dân cư Thanh Bình"/>
        <s v="Nhà ở cho người lao động"/>
        <s v="Nhà ở xã hội BMC"/>
        <s v="Nhà ở xã hội Nguyễn Hùng thị xã Hồng Ngự"/>
        <s v="Nhà ở xã hội thị trấn Mỹ An"/>
        <s v="Trung tâm thương mại và Shophouse Cao Lãnh - Đồng Tháp"/>
        <s v="Chợ Hang Mai kết hợp khu dân cư"/>
        <s v="Khu dân cư Văn Danh"/>
        <s v="Cải tại, nâng cấp xí nghiệp chế biến lương thực 1"/>
        <s v="Cải tạo, nâng cấp hệ thống kho thiết bị phân xưởng Tân Dương thuộc XNCB LT 1"/>
        <s v="Cải tạo, nâng cấp xí nghiệp chế biến lương thực 1"/>
        <s v="Cụm kho nhà máy xay xát chế biến gạo xuất khẩu Giồng Găng"/>
        <s v="Cụm nhà máy sấy, xat xát, lau bóng gạo xuất khẩu Cẩm Nguyên"/>
        <s v="Cụm nhà máy sấy, xay xát, lau bóng gạo và hệ thống kho chứa"/>
        <s v="Đổi mới thiết bị các nhà máy chế biến lương thực Chi nhánh Docifood   "/>
        <s v="Hệ thống nhà máy sấy - bóc vỏ lúa - sản xuất gạo đồ - kho tạm trữ và lau bóng gạo xuất khẩu"/>
        <s v="Kho dự trữ chợ Trung tâm nông sản Thanh Bình"/>
        <s v="Kho lương thực tại xí nghiệp chế biến lương thực Cao Lãnh"/>
        <s v="Kho lương thực tại XNCBLT 2"/>
        <s v="Kho lương thực tại XNCBLT Tam Nông"/>
        <s v="Kho thu mua nông sản Phú Thịnh"/>
        <s v="Nhà máy chế biến gạo chất lượng cao Ngọc Đồng"/>
        <s v="Nhà máy chế biến gạo xuất khẩu - Phát Tài 1"/>
        <s v="Nhà máy chế biến gạo xuất khẩu - Phát Tài 2"/>
        <s v="Nhà máy chế biến gạo xuất khẩu Phước Thành Tám Lợi"/>
        <s v="Nhà máy chế biến Lương thực Lấp Vò"/>
        <s v="Nhà máy chế biến nông sản Đồng Tháp"/>
        <s v="Nhà máy lau bóng gạo"/>
        <s v="Nhà máy lau bóng gạo Bá Tùng"/>
        <s v="Nhà máy lau bóng gạo XK Hiệp Tài 2"/>
        <s v="Nhà máy lau bóng gạo xuất khẩu"/>
        <s v="Nhà máy lau bóng gạo xuất khẩu Bình Tân"/>
        <s v="Nhà máy lau bóng gạo xuất khẩu Hoàng Long"/>
        <s v="Nhà máy lau bóng gạo Xuất khẩu Hưng Phú"/>
        <s v="Nhà máy lau bóng gạo xuất khẩu Minh Nhân"/>
        <s v="Nhà máy sấy - xay xát lúa - lau bóng gạo và kho chứa lương thực xuất khẩu Lộc Anh"/>
        <s v="Nhà máy sấy lúa xay xát và lau bóng gạo xuất khẩu Ngọc Đài"/>
        <s v="Nhà máy sấy lúa, xay xát lúa, lau bóng gạo xuất khẩu Phước Thành Tư Hon"/>
        <s v="Nhà máy sấy lúa, xay xát và lau bóng gạo xuất khẩu Tân Phát"/>
        <s v="Nhà máy sấy, kho tồn trữ, xay xát lúa gạo xuất khẩu"/>
        <s v="Nhà máy sấy, xay xát lúa gạo"/>
        <s v="Nhà máy sấy, xay xát lúa và lau bóng gạo Phương Thanh"/>
        <s v="Nhà máy sấy, xay xát lúa, lau bóng gạo và kho chưa lương thực xuất khẩu Thành Long"/>
        <s v="Nhà máy sấy, xay xát và lau bóng gạo Chơn Chính"/>
        <s v="Nhà máy sấy, xay xát và lau bóng gạo Mỹ Yên"/>
        <s v="Nhà máy sấy, xay xát, lau bóng gạo xuất khẩu Tường Nguyên"/>
        <s v="Nhà máy xay xát chế biến gạo xuất khẩu"/>
        <s v="Nhà máy xay xát lau bóng gạo Phước Lập Đồng Tháp"/>
        <s v="Nhà máy xay xát và lau bóng gạo xuất khẩu"/>
        <s v="Nhà máy xay xát, chế biến và kinh doanh gạo xuất khẩu S.G FOOD"/>
        <s v="Nhà máy xay xát, chế biến, tồn trữ lúa gạo Tân Hồng"/>
        <s v="Nhà máy xay xát, lau bóng gạo thiên khánh đồng tháp"/>
        <s v="Xây dựng tổng kho dự trữ lúa gạo"/>
        <s v="Nhà máy lau bóng gạo Tân Hiệp Thành "/>
        <s v="Đầu tư mở rộng nhà máy xay xát, lau bóng gạo và kho trữ lúa theo công nghệ trữ lại tại huyện Châu Thành"/>
        <s v="Nhà máy xử lý nông sản sau thu hoạch Cẩm Châu - Cao Lãnh"/>
        <s v="Xây dựng mô hình trang trại xanh, canh tác và chế biến các sản phẩm nông nghiệp ứng dụng công nghệ cao "/>
        <s v="Kho lạnh bảo quản sản phẩm sau thu hoạch"/>
        <s v="Nhà máy bột thực phẩm công nghệ khô"/>
        <s v="Nhà máy chế biến bánh phồng tôm, bánh phở, bánh tráng, miến khoai lang và bún gạo"/>
        <s v="Nhà máy chế biến nông sản thực phẩm và sản xuất rổ nhựa"/>
        <s v="Nhà máy chế biến nông sản xuất khẩu"/>
        <s v="Nhà máy chế biến thực phẩm đóng hộp"/>
        <s v="Nhà máy chế biến, bảo quản trái xoài, trái chanh và các sản phẩm nông sản xuất khẩu"/>
        <s v="Nhà máy giết mổ công nghiệp - chế biến gia cầm, thuỷ cầm"/>
        <s v="NHÀ MÁY GIẾT MỔ GIA SÚC CÔNG NGHỆ TREO"/>
        <s v="Nhà máy sản xuất bánh gạo Nhật"/>
        <s v="Nhà máy sản xuất bánh phồng tôm Nguyên Hậu "/>
        <s v="Nhà máy sản xuất các sản phẩm từ sữa"/>
        <s v="Nhà máy sản xuất nông sản sấy khô, sấy dẻo"/>
        <s v="Nhà máy xay xát lúa gạo và sản xuất bánh gạo"/>
        <s v="Sản xuất vỏ bao trái xoài và chế biến các sản phẩm từ xoài"/>
        <s v="Trồng và chế biến phát triển các sản phẩm từ sen kết hợp du lịch sinh thái Khánh Thu "/>
        <s v="Xây dựng nhà máy sản xuất và chế biến nông sản"/>
        <s v="Xưởng sản xuất bao trái cây"/>
        <s v="Nhà máy sản xuất phở, hủ tiếu, miến và bún gạo tại huyện Châu Thành"/>
        <s v="CỎ MAY INNOVATION LIFE"/>
        <s v="Cty TNHH MTV Chế biến thủy sản Hoàng Long - Nhà máy CB TS Hoàng Long"/>
        <s v="Đầu tư dây chuyền thiết bị mới, mở rộng quy mô sản xuất nhà máy chế biến thủy sản xuất khẩu Toàn Phát"/>
        <s v="Kho lạnh bảo quản thủy sản"/>
        <s v="Kiểm nghiệm chất lượng sản phẩm thủy sản và thức ăn thủy sản"/>
        <s v="Nhà máy CB TS xuất khẩu Hùng Cá"/>
        <s v="Nhà máy chế biến bột cá và tinh luyện dầu ăn"/>
        <s v="Nhà máy chế biến bột cá, mỡ cá từ phụ phẩm thủy hải sản Ngọc Anh"/>
        <s v="Nhà máy chế biến đông lạnh thủy sản xuất khẩu Đa Quốc Gia"/>
        <s v="Nhà máy chế biến đông lạnh xuất khẩu thủy hải sản sạch"/>
        <s v="Nhà máy chế biến hàng cao cấp và kho lạnh bảo quản"/>
        <s v="Nhà máy chế biến nông sản Phát Tiến 2"/>
        <s v="Nhà máy chế biến thức ăn thủy sản"/>
        <s v="Nhà máy chế biến thức ăn thủy sản MeKong"/>
        <s v="Nhà máy chế biến thủy hải sản xuất khẩu"/>
        <s v="Nhà máy chế biến thủy sản Á Châu"/>
        <s v="Nhà máy chế biến thủy sản Đồng Tâm"/>
        <s v="Nhà máy chế biến thủy sản Hùng Cá"/>
        <s v="Nhà máy chế biến thủy sản Phát Tiến  "/>
        <s v="Nhà máy chế biến thủy sản Phát Tiến 2"/>
        <s v="Nhà máy chế biến thủy sản Thanh Bình Đồng Tháp (chuyển nhượng từ Cty Á Châu)"/>
        <s v="Nhà máy chế biến thủy sản và kho lạnh"/>
        <s v="Nhà máy chế biến thuỷ sản xuất khẩu Trãi Thiên"/>
        <s v="Nhà máy đông lạnh Thủy sản 2 - Fresh Fish 2"/>
        <s v="Nhà máy đông lạnh thủy sản K &amp; K"/>
        <s v="Nhà máy sản xuất bột cá, mỡ cá Ngọc Dung"/>
        <s v="Nhà máy sản xuất khô cá Tứ Quý"/>
        <s v="Nhà máy tinh chế dầu ăn"/>
        <s v="Nuôi và chế biến xuất khẩu cá rô phi Lai xa Đài Loan"/>
        <s v="Phân xưởng chế biến thực phẩm Vạn Ý"/>
        <s v="Sản xuất Collagen thủy phân, Gelatin từ da cá tra"/>
        <s v="Trisedco"/>
        <s v="Xây dựng kho lạnh và nhà máy chế biến thủy sản Hùng Cá 2"/>
        <s v="Xí nghiệp chế biến bột cá, mỡ cá"/>
        <s v="Xí nghiệp chế biến thủy sản đông lạnh số II"/>
        <s v="Xí nghiệp chế biến thủy sản Sông Tiền"/>
        <s v="Xí nghiệp đông lạnh III"/>
        <s v="Xí nghiệp đông lạnh Thủy sản số I"/>
        <s v="Xí nghiệp chế biến thủy hải sản đông lạnh"/>
        <s v=" Kho lạnh Hùng Cá"/>
        <s v="Nhà máy chế biến thủy sản Hoa Kỳ"/>
        <s v="Nhà máy chế biến thuỷ sản Hai Nắm "/>
        <s v="Nuôi cá tra công nghiệp"/>
        <s v="Trại chăn nuôi gia cầm an toàn có kiểm soát"/>
        <s v="Trại chăn nuôi thủy cầm an toàn có kiểm soát"/>
        <s v="Trại chăn nuôi thủy cầm công nghệ cao"/>
        <s v="Trang trại chăn nuôi heo - gà thịt tự động hóa"/>
        <s v="Trung tâm heo giống công nghệ cao"/>
        <s v="Chợ An Hòa"/>
        <s v="Chợ Dân lập Tân Long và Khu Dân cư"/>
        <s v="Chợ Ngã Năm Cây Trâm, huyện Lai Vung"/>
        <s v="Chợ Thầy Lâm"/>
        <s v="Đấu nối tuyến dân cư thị trấn Lai Vung, huyện Lai Vung"/>
        <s v="Đầu tư xây dựng chợ Hưng Thạnh"/>
        <s v="Đầu tư xây dựng chợ Trường Xuân"/>
        <s v="Mở rộng Chợ Tân Long và Khu dân cư"/>
        <s v="Nâng cấp - cải tạo Chợ Hòa Bình"/>
        <s v="Nâng cấp - cải tạo Chợ Phú Hiệp"/>
        <s v="Xây dựng chợ Đường Thét"/>
        <s v="Xây dựng chợ Mỹ Hòa"/>
        <s v="Xây dựng cơ sở hạ tầng và khai thác phát triển chợ Phương Trà"/>
        <s v="Hoàn thiện quy trình chiết xuất Piperin tinh khiết từ hồ tiêu"/>
        <s v="Nhà máy chiết xuất nguyên liệu, dược liệu"/>
        <s v="Nhà máy sản xuất cồn"/>
        <s v="Nhà máy sản xuất thuốc thú y thủy sản đạt chuẩn GMP-WHO "/>
        <s v="Tổng kho dược phẩm và thiết bị y tế"/>
        <s v="Điện năng lượng mặt trời trên mái nhà"/>
        <s v="Nhà máy chế biến gỗ dăm"/>
        <s v="Nhà máy nhiệt điện đốt bằng trấu"/>
        <s v="Nhà máy sản xuất - luyện cán sắt thép xây dựng và dây cáp điện"/>
        <s v="Nhà máy sản xuất bao bì Cỏ May Châu Thành"/>
        <s v="Nhà máy sản xuất bao bì nông sản EPS"/>
        <s v="Nhà máy sản xuất củi trấu"/>
        <s v="Nhà máy sản xuất hàng thủ công mỹ nghệ xuất khẩu"/>
        <s v="Nhà máy sản xuất than trắng"/>
        <s v="Nhà máy sản xuất trấu viên làm từ trấu"/>
        <s v="Nhà máy sản xuất viên trấu nén"/>
        <s v="Nhà máy sản xuất_x000a_phân bón phức hợp NPK một màu và ba màu"/>
        <s v="Nhà máy ván rơm sinh thái Minh Quyền – Đồng Tháp "/>
        <s v="Nhà máy xử lý bùn thải và sản xuất phân bón Mai Thiên Thanh"/>
        <s v="Nhà xưởng máy dệt lưới B40"/>
        <s v="Phân xưởng sản xuất các sản phẩm nhựa Hương Thịnh"/>
        <s v="Phát triển điện mặt trời trên diện tích mặt nước"/>
        <s v="Phát triển điện mặt trời trên vùng lúa và hồ nước"/>
        <s v="SẢN XUẤT RƠM CUỘN, RƠM ÉP"/>
        <s v="Trung tâm TM DV Kỹ thuật nông nghiệp Mê Kông"/>
        <s v="Xưởng chiết xuất Collagen"/>
        <s v="Xưởng sản xuất đóng mới và sửa chữa Sà lan"/>
        <s v="Xưởng sửa chữa đóng tàu Bảy Luân"/>
        <s v="Dự án Trạm cấp nước Tân Thuận, xã Tân Phú, huyện Châu Thành"/>
        <s v="Nhà máy sản xuất nước tinh khiết Thanh Duy"/>
        <s v="Trạm cấp nước Cả Gáo "/>
        <s v="Trạm cấp nước xã An Khánh, huyện Châu Thành"/>
        <s v="Trạm cấp nước xã Thanh Mỹ"/>
        <s v="Xây dựng hệ thống cấp nước thị xã Hồng Ngự"/>
        <s v="Nhà máy nước mặt Hoàng Long Phú Điền "/>
        <s v="Nhà máy nước Hưng Thịnh"/>
        <s v="Nhà máy cấp nước Tân Thuận Đông"/>
        <s v="Trạm trung chuyển cấp nước tuyến dân cư kênh 2/9 tại huyện Thanh Bình"/>
        <s v="Nhà máy cấp nước Bắc Sông Xáng tại huyện Lấp Vò "/>
        <s v="Nhà máy nước Tân Bình"/>
        <s v="Đầu tư mở rộng sản xuất tại Xí nghiệp May 6 - Sa Đéc"/>
        <s v="Nhà máy may mặc Phụng Nguyên"/>
        <s v="Nhà máy may xuất khẩu"/>
        <s v="Xí nghiệp may Lấp Vò"/>
        <s v="Xưởng may Hưng Thịnh Phát"/>
        <s v="Xưởng may mặc các sản phẩm xuất khẩu"/>
        <s v="Xưởng may Phương Vũ"/>
        <s v="Xưởng may Tuyết Nghĩa"/>
        <s v="Xưởng sản xuất may mặc xuất khẩu"/>
        <s v="Xưởng sản xuất may mặc xuất khẩu Gia Bảo Hồng Ngự"/>
        <s v="Xưởng may Đại Phát"/>
        <s v="Trường mầm non - Trung tâm Ngoại ngữ Tổ ong vàng"/>
        <s v="Trường mầm non – Trung tâm ngoại ngữ Tổ Ong Vàng tại TP. Sa Đéc "/>
        <s v="Trường Mầm non Minh Đức"/>
        <s v="Trường mầm non Minh Đức thị trấn Tràm Chim"/>
        <s v="Trường mầm non Ngôi sao"/>
        <s v="Trường Mầm non Ngôi Sao "/>
        <s v="Trường mầm non_x000a_Minh Đức tại thị xã _x000a_Hồng Ngự"/>
        <s v="Trường Tiểu học Đức Trí"/>
        <s v="Trường Tiểu học, THCS, THPT Á Châu"/>
        <s v="Trường Tiểu học, Trung học cơ sở và Trung học phổ thông Tương Lai"/>
        <s v="Bến xe khách, xe tải tỉnh Đồng Tháp"/>
        <s v="Đầu tư hạ tầng cụm công nghiệp Vàm Cống"/>
        <s v="Nhà máy xử lý nước thải cụm CN Cần Lố"/>
        <s v="Đầu tư Khai thác cát san lấp trên lòng sông Tiền - Đoạn thuộc xã An Phong, huyện Thanh Bình"/>
        <s v="Đầu tư Khai thác cát san lấp trên lòng sông Tiền - Đoạn thuộc xã Bình Hàng Tây, huyện Cao Lãnh"/>
        <s v="Đầu tư Khai thác cát san lấp trên lòng sông Tiền - Đoạn thuộc xã Bình Thành, huyện CL - xã An Hiệp huyện CT"/>
        <s v="Đầu tư Khai thác cát trên lòng sông Hậu, Đoạn thuộc xã Tân Thành, Lai Vung - xã Định Yên huyện Lấp Vò"/>
        <s v="Đầu tư Khai thác cát trên lòng sông Tiền -  Đoạn thuộc xã An Hòa - An Long huyện TN, xã Tân Quới huyện TB và xã Phú Thuận B huyện HN"/>
        <s v="Đầu tư Khai thác cát trên lòng sông Tiền, Đoạn thuộc xã Tân Hòa - Tân Huề - Tân Long"/>
        <s v="Đầu tư Khai thác cát trên lòng sông Tiền, Đoạn thuộc xã Tân Hòa và Phú Thuận B"/>
        <s v="Đầu tư Khai thác cát trên lòng sông Tiền, Đoạn thuộc xã Tân Thạnh"/>
        <s v="Đầu tư Khai thác cát trên lòng sông Tiền, Đoạn thuộc xã Tân Thuận Đông và xã Tân Thuận Tây"/>
        <s v="Đầu tư Khai thác cát trên lòng sông Tiền, Đoạn thuộc xã Thường Phước 1 và Thường Phước 2"/>
        <s v="Đầu tư Khai thác cát trên lòng sông Tiền, Đoạn từ huyện Hồng Ngự đến thành phố _x000a_Sa Đéc"/>
        <s v="Đầu tư Khai thác cát trên lòng sông Tiền, Đoạn xã An Nhơn, huyện Châu Thành"/>
        <s v="Đầu tư Khai thác cát trên lòng sông Tiền, Đoạn xã Phú Thuận B, huyện Hồng Ngự"/>
        <s v="Khai thác cát san lấp trên sông Tiền"/>
        <s v="Khai thác cát sông Tiền"/>
        <s v="Khai thác cát trên sông Hậu"/>
        <s v="Khai thác cát xây dựng trên sông Tiền"/>
        <s v="Khai thác mỏ cát trên sông Hậu thuộc xã Tân Thành - Lai Vung"/>
        <s v="Khai thác nâng cấp trữ lượng từ cote -12m lên cote -15m tại mỏ cát san lấp sông Tiền"/>
        <s v="Mở rộng mỏ cát trên sông Tiền"/>
        <s v="Khai thác cát san lấp trên sông Tiền "/>
        <s v="Bến xe thị xã Hồng Ngự"/>
        <s v="Cảng Bảo Mai"/>
        <s v="Kho chứa hàng và bến xếp dỡ hàng hóa Đồng Tháp"/>
        <s v="Kho dự trữ - Trung tâm nông sản Thanh Bình"/>
        <s v="Nâng cấp CSHT bến Sà lan Tân Cảng Cao Lãnh để vận chuyển hàng hóa bằng Container, bằng phương tiện tàu thủy"/>
        <s v="Xây dựng trụ sở hợp tác xã, nhà trưng bày sản phẩm, nhà kho sơ chế xoài, sân để xe và các cơ sở dịch vụ trực tiếp phục vụ sản xuất nông nghiệp "/>
        <s v="Lò sấy lúa, nhà kho sàng lọc giống tại huyện Tháp Mười "/>
        <s v="Khắc phục ô nhiễm môi trường khu vực bãi rác huyện Lấp Vò "/>
        <s v="Nhà máy tái chế, xử lý chất thải công nghiệp và chất thải nguy hại"/>
        <s v="Nhà máy xử lý rác thải và sản xuất phân bón hữu cơ vi sinh Gia Bình Hồng Ngự"/>
        <s v="Nhà máy xử lý và tái chế tại bãi rác Đập Đá"/>
        <s v="Phân xưởng xử lý rác và tái chế nhựa platic - cao su tổng hợp và mùn hữu cơ"/>
        <s v="Khu nuôi trồng và Phát triển các giống cá đặc sản Nam Bộ Hậu Phương"/>
        <s v="Nuôi cá tra xuất khẩu Tân Hòa"/>
        <s v="Nuôi thủy sản_x000a_Phú Mỹ"/>
        <s v="Nuôi trồng thuỷ sản Ao Lục Bình"/>
        <s v="Sản xuất giống cá tra"/>
        <s v="Trại sản xuất, ươm, nuôi tôm giống càng xanh"/>
        <s v="Trang trại nuôi cá đặc sản tuần hoàn nước kết hợp trồng rau thủy canh ứng dụng công nghệ cao"/>
        <s v="Trang trại nuôi trồng thuỷ sản công nghệ cao, sinh thái hướng đến sản xuất bền vững _x000a_"/>
        <s v="Trang trại nuôi trồng thuỷ sản_x000a_ "/>
        <s v="Trại nuôi thử nghiệm ấu trùng ruồi lính đen "/>
        <s v="Dịch vụ trực tiếp sản xuất nông nghiệp –_x000a_Nuôi cá tại huyện Cao Lãnh _x000a_"/>
        <s v="Hồ Rừng"/>
        <s v="Khu Nông nghiệp ứng dụng công nghệ cao"/>
        <s v="Khu nuôi trồng thủy sản Như Ý"/>
        <s v="Khu nuôi trồng thủy sản Tam Nông"/>
        <s v="Nuôi cấy mô lan in-vitro và sản xuất hoa lan giống công nghệ cao"/>
        <s v="Sản xuất hoa lan giống và hoa lan cắt cành"/>
        <s v="Trại thực nghiệm sản xuất giống cây trồng An Phong "/>
        <s v="Trang trại sản xuất nấm rơm sạch và trồng cây sả sạch huyện Cao Lãnh"/>
        <s v="Trang trại sản xuất rau an toàn kết hợp du lịch trải nghiệm"/>
        <s v="Trụ sở Hợp tác xã, Nhà kho và các cơ sở dịch vụ trực tiếp phục vụ sản xuất xoài Mỹ Xương"/>
        <s v="Trung tâm công nghiệp chế biến hạt giống và chế biến nông sản"/>
        <s v="Xây dựng trụ sở hợp tác xã, sân phơi, nhà kho và các cơ sở dịch vụ trực tiếp phục vụ sản xuất nông nghiệp."/>
        <s v="Xây dựng trụ sở, sân phơi, nhà kho kết hợp nghiên cứu sản xuất giống chất lượng cao của Hợp tác xã Giống nông nghiệp Định An"/>
        <s v="Cty TNHH MTV Nuôi trồng thủy sản Hoàng Long - Nhà máy CB thức ăn TS Hoàng Long"/>
        <s v="Nhà máy chế biến nguyên liệu thức ăn thủy sản"/>
        <s v="Nhà máy chế biến thức ăn thủy sản Ngư Long"/>
        <s v="Nhà máy chế biến thức ăn thủy sản Sông Tiền – giai đoạn 2"/>
        <s v="Nhà máy chế biến thức ăn thủy sản Tân Dinh"/>
        <s v="Nhà máy chế biến thức ăn thủy sản Vĩnh Hoàn 1"/>
        <s v="Nhà máy sản xuất thức ăn chăn nuôi, thức ăn thủy sản Austfeed Mekong"/>
        <s v="Nhà máy sản xuất thức ăn gia súc, thủy sản Nam Châu"/>
        <s v="Nhà máy sản xuất thức ăn thủy sản"/>
        <s v="Nhà máy sản xuất thức ăn thủy sản Domenal"/>
        <s v="Nhà máy sản xuất thức ăn thủy sản, bột cá và mỡ cá"/>
        <s v="Nhà máy sản xuất thức ăn thủy sản, bột cá, dầu cá"/>
        <s v="Nhà máy sản xuất thức ăn TS Việt Hồng"/>
        <s v="Nhà máy sản xuất thức ăn viên cho cá"/>
        <s v="Nhà máy chế biến thức ăn chăn nuôi, thủy sản và Bột cá, dầu cá"/>
        <s v="Công viên nhạc nước Sa Đéc"/>
        <s v="Khu du lịch sinh thái Đồng Tháp Mười"/>
        <s v="Khu du lịch sinh thái Sông Hậu "/>
        <s v="Khu du lịch văn hóa lúa nước"/>
        <s v="Khu Thương mại Du lịch Sông quê"/>
        <s v="Khu Trung tâm Thương mại thị trấn Lấp Vò"/>
        <s v="Khu vui chơi - giải trí Ngân Khánh Hồng Ngự"/>
        <s v="Khu vui chơi giải trí công viên nước Thanh Bình"/>
        <s v="Khu vườn nuôi thú động vật hoang dã"/>
        <s v="Nhập khẩu và phân phối sản phẩm hỗ trợ dùng trong chế biến thủy sản (nước mạ băng)"/>
        <s v="PHÒNG GIAO DỊCH SỐ 1"/>
        <s v="Sản xuất sản phẩm thủ công mỹ nghệ Thảo Minh"/>
        <s v="Siêu thị Co.op mart huyện Tháp Mười"/>
        <s v="Siêu thị Co.op mart Sa Đéc"/>
        <s v="Siêu thị Co.op mart thị xã Hồng Ngự"/>
        <s v="Siêu thị miễn thuế đại niên kỷ"/>
        <s v="Siêu thị thương mại thị trấn Tràm Chim, huyện Tam Nông"/>
        <s v="Sydney Hotel"/>
        <s v="Tòa Tháp Sen và Khu du lịch Hoa Sen"/>
        <s v="Trạm dừng, nghỉ huyện Lấp Vò"/>
        <s v="Trụ sở Phòng giao dịch Ngân hàng Chính sách xã hội huyện Tháp Mười"/>
        <s v="Trụ sở Phòng giao dịch Ngân hàng chính sách xã hội thành phố Sa Đéc"/>
        <s v="Trung tâm Dịch vụ thị trấn Mỹ An"/>
        <s v="Trung tâm Thương mại - Siêu thị"/>
        <s v="Trung tâm Thương mại Lee - Derpartment"/>
        <s v="XƯỞNG BẢO DƯỠNG VỎ BÌNH GAS"/>
        <s v="Câu lạc bộ Xanh (Green Club)"/>
        <s v="Kho chứa phân bón và nguyên liệu để sản xuất phân bón Tường Nguyên 6"/>
        <s v="Đầu tư xây dựng và kinh doanh rạp chiếu phim CGV tại Cao Lãnh"/>
        <s v="Lò nung gạch gốm liên tục 4 buồng kết hợp lò khí hóa trấu"/>
        <s v="Nhà máy sản xuất các sản phẩm ống nhựa PE, ống PVC và ván nhựa"/>
        <s v="Nhà máy sản xuất gạch không nung công nghệ ép rung thủy lực "/>
        <s v="Nhà máy sản xuất vật liệu không nung An Khang"/>
        <s v="Nhà máy sản xuất vật liệu không nung Đồng Tháp 689 tại huyện Hồng Ngự "/>
        <s v="NHÀ MÁY SẢN XUẤT VẬT LIỆU KHÔNG NUNG NHƯ Ý."/>
        <s v="Sản xuất gạch bằng đất nung và gạch không nung - Đầu tư xây dựng và kinh doanh hạ tầng cụm công nghiệp"/>
        <s v="Sản xuất gạch siêu nhẹ"/>
        <s v="Sản xuất vật liệu gạch không nung Hường Ngọc"/>
        <s v="Trạm trộn bê tông nhựa nóng"/>
        <s v="Nhà máy sản xuất gạch granite và ceramic"/>
        <s v="Bệnh viện chuyên khoa sản nhi Thái Hòa"/>
        <s v="Bệnh viện đa khoa Phương Châu Sa Đéc"/>
        <s v="Bệnh viện Mắt Quang Đức"/>
        <s v="Bệnh viện Quốc tế Thái Hòa Hồng Ngự"/>
        <s v="Phòng khám đa khoa, nhà bảo sanh và bệnh viện 100 giường"/>
      </sharedItems>
    </cacheField>
    <cacheField name="Nganh" numFmtId="0">
      <sharedItems count="22">
        <s v="BDS"/>
        <s v="BĐS"/>
        <s v="CBGAO"/>
        <s v="CBTP"/>
        <s v="CBTS"/>
        <s v="NTTS"/>
        <s v="SXNN"/>
        <s v="CHONT"/>
        <s v="CNDUOC"/>
        <s v="CNKHAC"/>
        <s v="CNUOC"/>
        <s v="DMG"/>
        <s v="GD"/>
        <s v="HTGT"/>
        <s v="KCCN"/>
        <s v="KTCAT"/>
        <s v="LGTICS"/>
        <s v="MTR"/>
        <s v="TACN"/>
        <s v="TMDV"/>
        <s v="VLXD"/>
        <s v="YT"/>
      </sharedItems>
    </cacheField>
    <cacheField name="soCTDT" numFmtId="0">
      <sharedItems containsBlank="1"/>
    </cacheField>
    <cacheField name="ngayCTDT" numFmtId="0">
      <sharedItems containsDate="1" containsBlank="1" containsMixedTypes="1" minDate="2016-01-11T00:00:00" maxDate="2020-01-01T00:00:00"/>
    </cacheField>
    <cacheField name="soGCN" numFmtId="0">
      <sharedItems containsBlank="1" containsMixedTypes="1" containsNumber="1" containsInteger="1" minValue="550810614" maxValue="8807648337"/>
    </cacheField>
    <cacheField name="ngayGCN" numFmtId="0">
      <sharedItems containsDate="1" containsBlank="1" containsMixedTypes="1" minDate="2007-01-17T00:00:00" maxDate="2019-11-16T00:00:00"/>
    </cacheField>
    <cacheField name="vondautu" numFmtId="0">
      <sharedItems containsSemiMixedTypes="0" containsString="0" containsNumber="1" minValue="0.2" maxValue="1500"/>
    </cacheField>
    <cacheField name="vongop-D" numFmtId="0">
      <sharedItems containsBlank="1" containsMixedTypes="1" containsNumber="1" minValue="0.2" maxValue="300"/>
    </cacheField>
    <cacheField name="vongop-F" numFmtId="0">
      <sharedItems containsString="0" containsBlank="1" containsNumber="1" minValue="17.600000000000001" maxValue="70"/>
    </cacheField>
    <cacheField name="maDiadiem" numFmtId="49">
      <sharedItems containsBlank="1" containsMixedTypes="1" containsNumber="1" containsInteger="1" minValue="11" maxValue="12"/>
    </cacheField>
    <cacheField name="diadiem" numFmtId="0">
      <sharedItems containsBlank="1"/>
    </cacheField>
    <cacheField name="dientichdat" numFmtId="0">
      <sharedItems containsBlank="1" containsMixedTypes="1" containsNumber="1" minValue="1.29" maxValue="1527000"/>
    </cacheField>
    <cacheField name="congsuat" numFmtId="0">
      <sharedItems containsBlank="1"/>
    </cacheField>
    <cacheField name="tiendo" numFmtId="0">
      <sharedItems containsBlank="1" longText="1"/>
    </cacheField>
    <cacheField name="thHoatdong" numFmtId="0">
      <sharedItems containsDate="1" containsBlank="1" containsMixedTypes="1" minDate="1899-12-31T00:09:04" maxDate="1899-12-31T01:14:04"/>
    </cacheField>
    <cacheField name="contacts" numFmtId="0">
      <sharedItems containsBlank="1"/>
    </cacheField>
    <cacheField name="tinhtrang" numFmtId="0">
      <sharedItems containsBlank="1" count="7">
        <s v="THUHOI"/>
        <s v="HDONG"/>
        <s v="DAUTU"/>
        <m/>
        <s v="Đã điều chỉnh tên Nhà đầu tư tại Quyết định số 916/QĐ-UBND-HC ngày 09/8/2018"/>
        <s v="KTHUC"/>
        <s v="SAPNHAP"/>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
  <r>
    <n v="1"/>
    <m/>
    <m/>
    <s v="Công ty TNHH Tín Phát Cao Lãnh "/>
    <x v="0"/>
    <x v="0"/>
    <s v="02/QĐ-UBND.HC; 03/01/2017"/>
    <d v="2017-01-03T00:00:00"/>
    <m/>
    <m/>
    <n v="12"/>
    <n v="6"/>
    <m/>
    <s v="07"/>
    <s v="ấp Mỹ Đông 4, xã Mỹ Thọ, huyện Cao Lãnh"/>
    <n v="12550"/>
    <s v="19,2 triệu viên/năm."/>
    <s v=" Quý II năm 2017: Hoàn thành các hạng mục hỗ trợ và tổ chức vận hành chạy thử; đưa vào hoạt động sản xuất kinh doanh._x000a_"/>
    <s v="50 năm"/>
    <s v="LÊ THANH MINH sđt: 0975 111 777"/>
    <s v="HDONG"/>
  </r>
  <r>
    <n v="2"/>
    <m/>
    <m/>
    <s v="Công ty TNHH Hùng Cá"/>
    <x v="1"/>
    <x v="1"/>
    <m/>
    <m/>
    <s v="6336666362 ngày 10/01/2017"/>
    <d v="2017-01-10T00:00:00"/>
    <n v="181.3"/>
    <n v="55"/>
    <m/>
    <s v="05"/>
    <s v="Cụm Công nghiệp Bình Thành, ấp Bình Chánh, xã Bình Thành, huyện Thanh Bình"/>
    <n v="6500"/>
    <s v="10.000 tấn"/>
    <s v="Dự kiến chính thức đi vào hoạt động vào quý IV năm 2017"/>
    <m/>
    <s v="Ông Trần Văn Hùng"/>
    <s v="DAUTU"/>
  </r>
  <r>
    <n v="3"/>
    <m/>
    <m/>
    <s v="Công ty TNHH Xinh Đại Dương"/>
    <x v="2"/>
    <x v="2"/>
    <s v="50/QĐ-UBND.HC ngày 13/01/2017"/>
    <d v="2017-01-13T00:00:00"/>
    <s v="3182461663 ngày 22/03/2017"/>
    <d v="2017-03-22T00:00:00"/>
    <n v="48.6"/>
    <n v="28.6"/>
    <m/>
    <s v="03"/>
    <s v="xã Bình Thạnh, thị xã Hồng Ngự"/>
    <n v="31288"/>
    <s v="Bến xe loại 3"/>
    <s v="Dự kiến tháng 04/2019 đi vào hoạt động"/>
    <s v="50 năm"/>
    <s v="Trương Văn Xinh_x000a_0919 383637"/>
    <s v="DAUTU"/>
  </r>
  <r>
    <n v="4"/>
    <m/>
    <m/>
    <s v="Công ty TNHH Hoa Lan Ngọc Tú"/>
    <x v="3"/>
    <x v="3"/>
    <s v="139/QĐ-UBND-HC ngày 07/02/2017"/>
    <d v="2017-02-07T00:00:00"/>
    <m/>
    <m/>
    <n v="20"/>
    <n v="6"/>
    <m/>
    <s v="06"/>
    <s v="khu đất bãi bồi 3xã Tân Thuận Đông và Tân Thuận Tây, tpCL"/>
    <n v="92500"/>
    <s v="1.000.000 cây giống/năm; 925.000 cành/năm"/>
    <s v="Triển khai xây dựng quý II 2017, hoàn thành quý IV 2018"/>
    <s v="50 năm"/>
    <s v="Hồ Thị Ngọc Giao_x000a_0913618226"/>
    <s v="DAUTU"/>
  </r>
  <r>
    <n v="5"/>
    <m/>
    <m/>
    <s v="Công ty TNHH MTV Chế biến lương thực Thiên Khánh Đồng Tháp"/>
    <x v="4"/>
    <x v="4"/>
    <s v="140/QĐ-UBND-HC ngày 07/02/2017"/>
    <d v="2017-02-07T00:00:00"/>
    <m/>
    <m/>
    <n v="87"/>
    <n v="20"/>
    <m/>
    <s v="12"/>
    <s v="298 quốc lộ 80, ấp Tân Thuận, xã Tân Nhuận Đông, Châu Thành"/>
    <n v="9532"/>
    <s v="200 - 250 tấn/ngày"/>
    <s v="Triển khai xây dựng tháng 02/2017, hoàn thành tháng 9 năm 2017"/>
    <s v="30 năm"/>
    <s v="Đoàn Đức Triết_x000a_0919191369"/>
    <m/>
  </r>
  <r>
    <n v="6"/>
    <m/>
    <m/>
    <s v="Công ty CP Thủy sản Thanh Bình Đồng Tháp"/>
    <x v="5"/>
    <x v="1"/>
    <m/>
    <m/>
    <s v="7664856881 ngày 28/02/2017"/>
    <d v="2017-02-18T00:00:00"/>
    <n v="521.79999999999995"/>
    <n v="60"/>
    <m/>
    <s v="05"/>
    <s v="Lô số 1, đường số 2, CCN Thanh Bình, ấp Bình Chánh, xã Bình Thành, huyện Thanh Bình"/>
    <n v="79148"/>
    <s v="45.300 tấn nguyên liệu/năm"/>
    <s v="Từ tháng 11 năm 2016 đến tháng 01 năm 2017: Cty nhận chuyển nhượng qsddt và tài sản gắn liền với đất. Từ tháng 01 năm 2017 đến tháng 3 năm 2017: mua sắm lắp đặt máy móc thiết bị"/>
    <s v="41 năm"/>
    <s v="Ông: Đặng Văn Viễn 0919 66 78 66"/>
    <m/>
  </r>
  <r>
    <n v="7"/>
    <m/>
    <m/>
    <s v="Ông Trần Huy Hiển (Công ty Pha Lê)"/>
    <x v="6"/>
    <x v="5"/>
    <s v="224/QĐ-UBND.HC ngày 07/3/2017"/>
    <d v="2017-03-07T00:00:00"/>
    <s v="4342081677 ngày 13/3/2017"/>
    <d v="2017-03-13T00:00:00"/>
    <n v="0.2"/>
    <n v="0.2"/>
    <m/>
    <s v="11"/>
    <s v="số 182/6, đường ĐT848, khóm Tân An, phường An Hoà, thành phố Sa Đéc"/>
    <n v="100"/>
    <s v="600 tấn/năm"/>
    <s v="Dự án đi vào hoạt động từ quý I/2017."/>
    <s v="50 năm"/>
    <s v="Ông Trần Huy Hiển_x000a_ 0983 892 071"/>
    <m/>
  </r>
  <r>
    <n v="8"/>
    <m/>
    <m/>
    <s v="Liên hiệp HTX thành phố Hồ Chí Minh"/>
    <x v="7"/>
    <x v="5"/>
    <s v="237/QĐ-UBND.HC ngày 10/3/2017"/>
    <d v="2017-03-10T00:00:00"/>
    <m/>
    <m/>
    <n v="62"/>
    <n v="62"/>
    <m/>
    <s v="03"/>
    <s v="khu nhà cao ốc, lô KII, phường An Thạnh, thị_x000a_xã Hồng Ngự"/>
    <n v="5490"/>
    <s v="01 tầng trệt diện tích 3.000 m2; bãi xe 1.200 m2; sân bãi, lối nhập hàng, lối đi 1.290 m2"/>
    <s v="Triển khai thi công xây dựng quý IV/2017 đến quý II/2018; Hoàn thành đi vào hoạt động quý III/2018"/>
    <s v="50 năm"/>
    <s v="(083) 8360143"/>
    <m/>
  </r>
  <r>
    <n v="9"/>
    <m/>
    <m/>
    <s v="Công ty TNHH Hưng Sơn Đồng Tháp"/>
    <x v="8"/>
    <x v="6"/>
    <s v="238/QĐ-UBND.HC ngày 10/3/2017"/>
    <d v="2017-03-10T00:00:00"/>
    <s v="1605170067 ngày 15/3/2017"/>
    <d v="2017-03-15T00:00:00"/>
    <n v="43.7"/>
    <n v="13.1"/>
    <m/>
    <s v="04"/>
    <s v="thị trấn Tràm Chim, huyện Tam Nông"/>
    <n v="4673"/>
    <s v=" xây dựng 10 phòng học với quy mô 01 trệt, 01 lầu, nuôi dạy 300 trẻ"/>
    <s v="Hoàn chỉnh các thủ tục đầu tư trong quý II/2017; Hoàn thành dự án từ quý II/2018."/>
    <s v="50 năm"/>
    <s v=" 0908 896 168 (bà Dương Hồng Phương)"/>
    <m/>
  </r>
  <r>
    <n v="10"/>
    <m/>
    <m/>
    <s v="Công ty Cổ phần Vĩnh Hoàn"/>
    <x v="9"/>
    <x v="7"/>
    <s v="252/QĐ-UBND.HC ngày 17/3/2017"/>
    <d v="2017-03-17T00:00:00"/>
    <m/>
    <m/>
    <n v="103"/>
    <n v="35"/>
    <m/>
    <s v="06"/>
    <s v="phường 11, tp Cao Lãnh"/>
    <n v="16708"/>
    <s v="1020 công nhân (39 căn liền kề, 4 khối nhà chung cư)"/>
    <s v="Triển khai từ quý II năm 2017, hoàn thành quý II năm 2018"/>
    <s v="50 năm"/>
    <s v="Bà Nguyễn Ngô Vi Tâm_x000a_3891166"/>
    <m/>
  </r>
  <r>
    <n v="11"/>
    <m/>
    <m/>
    <s v="Công ty TNHH MTV Xây dựng và Cấp nước Thạnh Hưng"/>
    <x v="10"/>
    <x v="8"/>
    <s v="253/QĐ-UBND.HC ngày 17/3/2017"/>
    <d v="2017-03-17T00:00:00"/>
    <m/>
    <m/>
    <n v="6"/>
    <n v="2"/>
    <m/>
    <s v="12"/>
    <s v="ấp Tân Thuận, xã Tân Phú, huyện Châu Thành"/>
    <n v="300"/>
    <s v="70m3/giờ cấp nước cho 1.800 hộ dân"/>
    <s v="Dự án hoàn thành và đi vào hoạt động quý III năm 2017"/>
    <s v="30 năm"/>
    <s v="Trần Thị Thúy sđt 0673671436"/>
    <m/>
  </r>
  <r>
    <n v="12"/>
    <m/>
    <m/>
    <s v="Công ty TNHH Hùng Cá"/>
    <x v="1"/>
    <x v="1"/>
    <m/>
    <m/>
    <s v="0460068517 ngày 26/4/2017"/>
    <d v="2017-04-26T00:00:00"/>
    <n v="181"/>
    <n v="99"/>
    <m/>
    <s v="05"/>
    <s v="Cụm Công nghiệp Bình Thành, ấp Bình Chánh, xã Bình Thành, huyện Thanh Bình"/>
    <n v="6500"/>
    <s v="10.000 tấn"/>
    <s v="Dự kiến chính thức đi vào hoạt động vào quý IV năm 2017"/>
    <m/>
    <m/>
    <s v="THUHOI"/>
  </r>
  <r>
    <n v="13"/>
    <m/>
    <m/>
    <s v="Công ty Cổ phần Xuất nhập khẩu Nguyên Hậu"/>
    <x v="11"/>
    <x v="9"/>
    <s v="403/QĐ-UBND-HC ngày 25/4/2017"/>
    <d v="2017-04-25T00:00:00"/>
    <m/>
    <m/>
    <n v="50"/>
    <n v="30"/>
    <m/>
    <s v="12"/>
    <s v="Ấp Thạnh Phú, xã Tân Bình, huyện Châu Thành"/>
    <n v="2897"/>
    <s v="5.400 tấn thành phẩm/năm"/>
    <s v="Dự kiến chính thức đưa vào hoạt động kinh doanh tháng 12/2017"/>
    <s v="50 năm"/>
    <s v="PHẠM VĂN HẬU sđt 0673.588879"/>
    <m/>
  </r>
  <r>
    <n v="14"/>
    <m/>
    <m/>
    <s v="Công ty TNHH MTV Hải Dương Đồng Tháp"/>
    <x v="12"/>
    <x v="10"/>
    <s v="397/QĐ-UBND-HC ngày 24/4/2017"/>
    <d v="2017-04-24T00:00:00"/>
    <m/>
    <m/>
    <n v="3"/>
    <n v="3"/>
    <m/>
    <s v="05"/>
    <s v="Tuyến dân cư Tân Thanh, huyện Thanh Bình"/>
    <n v="300"/>
    <s v="40m3/giờ cấp nước cho 900 hộ dân"/>
    <s v="Dự án hoàn thành và đi vào hoạt động quý IV năm 2017"/>
    <s v="30 năm"/>
    <s v="Nguyễn Thị Nương sdt 0939.367.379"/>
    <m/>
  </r>
  <r>
    <n v="15"/>
    <m/>
    <m/>
    <s v="Công ty Cổ phần XNK HPH"/>
    <x v="13"/>
    <x v="1"/>
    <s v="469/QĐ-UBND-HC ngày 12/5/2017"/>
    <d v="2017-05-12T00:00:00"/>
    <m/>
    <m/>
    <m/>
    <m/>
    <m/>
    <s v="09"/>
    <s v="QL 80, ấp Bình Phú Quới, xã Bình Thành huyện Lấp Vò"/>
    <n v="38652"/>
    <m/>
    <s v="Hoàn thành vào tháng 7 năm 2018"/>
    <s v="đến ngày 10/3/2056"/>
    <s v="Lê Văn Minh Hiếu_x000a_0945016226"/>
    <m/>
  </r>
  <r>
    <n v="16"/>
    <m/>
    <m/>
    <s v="Công ty Cổ phần Xây lắp và Vật liệu xây dựng Đồng Tháp"/>
    <x v="14"/>
    <x v="11"/>
    <m/>
    <m/>
    <s v="3717282436 ngày 05 tháng 5 năm 2017"/>
    <d v="2017-05-05T00:00:00"/>
    <n v="3"/>
    <n v="3"/>
    <m/>
    <s v="12"/>
    <s v="Xã Bình Thạnh, huyện Cao Lãnh và xã An Hiệp, huyện Châu Thành"/>
    <s v="45,0 ha"/>
    <s v="150.000 m3/năm"/>
    <s v="Từ tháng 7 năm 2017 trở đi: Sản xuất đạt 100% công suất._x000a_"/>
    <s v="Đến hết năm 2020"/>
    <s v="Nguyễn Hữu Phước - 0673.858.959"/>
    <m/>
  </r>
  <r>
    <n v="17"/>
    <m/>
    <m/>
    <s v="Công ty Cổ phần Hóa nông AHA"/>
    <x v="15"/>
    <x v="12"/>
    <s v="611/QĐ-UBND.HC ngày 12/6/2017"/>
    <d v="2017-06-12T00:00:00"/>
    <m/>
    <m/>
    <n v="10"/>
    <n v="8"/>
    <m/>
    <s v="07"/>
    <s v="Chợ đầu mối trái cây xã Mỹ Hiệp, huyện Cao Lãnh"/>
    <n v="3575"/>
    <s v="10.000 tấn trái cây/năm"/>
    <s v="Xây dựng từ tháng 6 năm 2017; Hoàn thành tháng 01 năm 2018"/>
    <n v="49"/>
    <s v="Trương Cẩm Châu_x000a_09"/>
    <m/>
  </r>
  <r>
    <n v="18"/>
    <m/>
    <m/>
    <s v="Công ty CP Bệnh viện Quốc tế Thái Hòa"/>
    <x v="16"/>
    <x v="13"/>
    <s v="703/QĐ-UBND.HC ngày 29/6/2017"/>
    <d v="2017-06-29T00:00:00"/>
    <s v="4018514345 ngày 29/6/2017"/>
    <d v="2017-06-29T00:00:00"/>
    <n v="450"/>
    <n v="138"/>
    <m/>
    <s v="03"/>
    <s v="Khu nhà cao ốc, lô KI thuộc khu đô thị Bờ Đông, phường An Thạnh, thị xã Hồng Ngự"/>
    <n v="6205.7"/>
    <s v="100 giường bệnh"/>
    <s v="xây dựng từ quý IV năm 2017, hoàn thành gđ 1 quý I năm 2019; gđ2 từ quý I năm 2021"/>
    <n v="50"/>
    <s v="Lương Ngọc Ẩn"/>
    <m/>
  </r>
  <r>
    <n v="19"/>
    <m/>
    <m/>
    <s v="Công ty CP Thiên Hà Kameda"/>
    <x v="17"/>
    <x v="9"/>
    <m/>
    <m/>
    <s v="2047017170 ngày 05/7/2017"/>
    <d v="2017-07-05T00:00:00"/>
    <n v="43"/>
    <n v="43"/>
    <m/>
    <s v="08"/>
    <s v="Cụm CN Trường Xuân, ấp 4, xã Trường Xuân, huyện Tháp Mười"/>
    <n v="3000"/>
    <s v="4.500 tấn bánh gạo/năm"/>
    <s v="đi vào hoạt động từ tháng 12 năm 2016"/>
    <n v="48"/>
    <s v="Trần Văn Lý"/>
    <m/>
  </r>
  <r>
    <n v="20"/>
    <m/>
    <m/>
    <s v="Ngân hàng chính sách xã hội"/>
    <x v="18"/>
    <x v="5"/>
    <s v="744/QĐ-UBND.HC ngày 05 tháng 7 năm 2017"/>
    <d v="2017-05-05T00:00:00"/>
    <m/>
    <m/>
    <n v="7"/>
    <n v="7"/>
    <m/>
    <s v="08"/>
    <s v="Đường 30/4, khóm 3, thị trấn Mỹ An, huyện Tháp Mười, tỉnh Đồng Tháp."/>
    <n v="1756.3"/>
    <m/>
    <s v="- Chuẩn bị thủ tục đầu tư: Từ tháng 6 năm 2017 đến tháng 10 năm 2017;"/>
    <n v="50"/>
    <s v="Lại Văn Bé Chín"/>
    <m/>
  </r>
  <r>
    <n v="21"/>
    <m/>
    <m/>
    <s v="Liên hiệp HTX thành phố Hồ Chí Minh"/>
    <x v="19"/>
    <x v="5"/>
    <s v="811/QĐ-UBND.HC ngày 19/7/2017"/>
    <d v="2017-07-19T00:00:00"/>
    <m/>
    <m/>
    <n v="70"/>
    <n v="70"/>
    <m/>
    <s v="08"/>
    <s v="khóm 1, thị trấn Mỹ An, huyện Tháp Mười"/>
    <n v="5005.7"/>
    <m/>
    <s v="Quý IV năm 2018 đi vào hoạt động"/>
    <n v="50"/>
    <m/>
    <m/>
  </r>
  <r>
    <n v="22"/>
    <m/>
    <m/>
    <s v="Công ty TNHH MTV Hường Ngọc"/>
    <x v="20"/>
    <x v="0"/>
    <s v="887/QĐ-UBND-HC ngày 03/8/2017"/>
    <d v="2017-08-03T00:00:00"/>
    <m/>
    <m/>
    <n v="2.2000000000000002"/>
    <n v="0.5"/>
    <m/>
    <s v="01"/>
    <s v="tỉnh lộ 843, thuộc ấp 2, xã Tân Thành B, huyện Tân Hồng"/>
    <n v="1135"/>
    <m/>
    <s v="Đi vào hoạt động từ tháng 01/2018"/>
    <n v="50"/>
    <s v="TRẦN KIM NGỌC 0902.830.926"/>
    <m/>
  </r>
  <r>
    <n v="23"/>
    <m/>
    <m/>
    <s v="Công ty TNHH Gạo Tân Hiệp Thành"/>
    <x v="21"/>
    <x v="12"/>
    <m/>
    <m/>
    <s v="1621115755 ngày 16/8/2017"/>
    <d v="2017-08-16T00:00:00"/>
    <n v="33"/>
    <n v="15"/>
    <m/>
    <s v="12"/>
    <s v="Quốc lộ 80, ấp Thạnh Phú, xã Tân Bình, huyện Châu Thành"/>
    <n v="7023"/>
    <s v="71.000 tấn nguyên liệu/năm"/>
    <s v="Đã hoạt động từ năm 2014"/>
    <n v="42"/>
    <s v="NGUYỄN HOÀNG KIỆT; sđt 0968 550 159; nguyenhoangkiet@gmail.com"/>
    <m/>
  </r>
  <r>
    <n v="24"/>
    <m/>
    <m/>
    <s v="Công ty Cổ phần Nông sản Nghĩa Long Hưng"/>
    <x v="22"/>
    <x v="3"/>
    <s v="946/QĐ-UBND-HC ngày 17/8/2017"/>
    <d v="2017-08-17T00:00:00"/>
    <m/>
    <m/>
    <n v="7"/>
    <n v="2.5"/>
    <m/>
    <s v="09"/>
    <s v="ấp Tân Trong, xã Tân Mỹ, huyện Lấp Vò"/>
    <n v="31466"/>
    <s v="284 tấn rau tươi/năm và 9000 lượt khách/năm"/>
    <s v="Dự kiến hoàn thành giai đoạn 1 tháng 10 năm 2018; Dự kiến hoàn thành giai đoạn 2 tháng 4 năm 2019"/>
    <n v="50"/>
    <s v="NGUYỄN TIẾN THÀNH; sđt: 02773 843 666; email: longhung.agril@gmail.com"/>
    <m/>
  </r>
  <r>
    <n v="25"/>
    <m/>
    <m/>
    <s v="Hợp tác xã xoài Mỹ Xương"/>
    <x v="23"/>
    <x v="3"/>
    <s v="1053/QĐ-UBND-HC ngày 08/9/2017"/>
    <d v="2017-09-08T00:00:00"/>
    <m/>
    <m/>
    <n v="1.1000000000000001"/>
    <n v="0.32"/>
    <m/>
    <s v="07"/>
    <s v="ấp Mỹ Thới, xã Mỹ Xương, huyện Cao Lãnh"/>
    <n v="2131.6"/>
    <s v="sơ chế 960 tấn xoài/năm; cung cấp 5000 cây xoài giống/năm"/>
    <s v="hoạt động từ tháng 12/2017"/>
    <n v="30"/>
    <s v="Võ Việt Hưng_x000a_0913.967323"/>
    <m/>
  </r>
  <r>
    <n v="26"/>
    <m/>
    <m/>
    <s v="Công ty TNHH Thực phẩm Bích Chi"/>
    <x v="24"/>
    <x v="9"/>
    <s v="1155/QĐ-UBND-HC ngày 03/10/2017"/>
    <d v="2016-10-03T00:00:00"/>
    <m/>
    <m/>
    <n v="30"/>
    <n v="30"/>
    <m/>
    <s v="12"/>
    <s v="Cụm CN Cái Tàu Hạ, An Nhơn thị trấn Cái Tàu Hạ, huyện Châu Thành"/>
    <n v="20000"/>
    <m/>
    <m/>
    <n v="50"/>
    <s v="Phạm Thanh Bình"/>
    <m/>
  </r>
  <r>
    <n v="27"/>
    <m/>
    <m/>
    <s v="Công ty Cổ phần Thủy sản Phát Tiến 2"/>
    <x v="25"/>
    <x v="1"/>
    <m/>
    <m/>
    <s v="6511141704 ngày 04/10/2017"/>
    <d v="2017-10-04T00:00:00"/>
    <n v="280.339"/>
    <n v="112.13500000000001"/>
    <m/>
    <s v="07"/>
    <s v="Lô B3, đường số 2, Cụm công nghiệp Mỹ Hiệp, xã Mỹ Hiệp, huyện Cao Lãnh"/>
    <n v="21500"/>
    <s v="120 tấn nguyên liệu/ngày"/>
    <s v="Tháng 03 năm 2019 đưa vào hoạt động"/>
    <n v="50"/>
    <s v="Trần Văn Hài"/>
    <m/>
  </r>
  <r>
    <n v="28"/>
    <m/>
    <m/>
    <s v="Công ty CP Đầu tư Công nông nghiệp Miền Nam"/>
    <x v="26"/>
    <x v="12"/>
    <s v="1201/QĐ-UBND-HC ngày 09/10/2017"/>
    <d v="2017-10-09T00:00:00"/>
    <m/>
    <m/>
    <n v="38"/>
    <n v="38"/>
    <m/>
    <s v="05"/>
    <s v="khu TT nông sản Thanh Bình, TT Thanh Bình"/>
    <n v="10562"/>
    <s v="GĐ1: 4000 tấn nông sản/năm;_x000a_GĐ2: 6000 tấn ns/năm"/>
    <s v="Quý IV năm 2017 đi vào hoạt động"/>
    <m/>
    <s v="Lê Thanh Giản"/>
    <m/>
  </r>
  <r>
    <n v="29"/>
    <m/>
    <m/>
    <s v="Công ty TNHH Hùng Cá"/>
    <x v="27"/>
    <x v="1"/>
    <m/>
    <m/>
    <s v="7587748454 ngày 12/10/2017"/>
    <d v="2017-10-12T00:00:00"/>
    <n v="197"/>
    <n v="59"/>
    <m/>
    <s v="05"/>
    <s v="Cụm Công nghiệp Bình Thành, ấp Bình Chánh, xã Bình Thành, huyện Thanh Bình"/>
    <n v="6500"/>
    <s v="10.000 tấn"/>
    <s v="Dự kiến chính thức đi vào hoạt động vào quý IV năm 2017"/>
    <s v="theo GCN QSDĐ"/>
    <s v="Trần Văn Hùng"/>
    <m/>
  </r>
  <r>
    <n v="30"/>
    <m/>
    <m/>
    <s v="Công ty Cổ phần Giống cây trồng Đồng Tháp"/>
    <x v="28"/>
    <x v="3"/>
    <s v="1326/QĐ-UBND-HC ngày 01/11/2017"/>
    <d v="2017-11-01T00:00:00"/>
    <m/>
    <m/>
    <n v="8"/>
    <n v="2"/>
    <m/>
    <s v="05"/>
    <s v="Ấp 1, xã An Phong, huyện Thanh Bình - Đồng Tháp"/>
    <n v="97075.5"/>
    <s v="Lúa nguyên chủng: 200 tấn/năm; Lúa xác nhận: 500 tấn/năm; Lúa sấy: 700 tấn/năm"/>
    <s v="Dự kiến đến Quý I năm 2018 dự án đi vào hoạt động."/>
    <n v="30"/>
    <s v="Nguyễn Văn Hồng"/>
    <m/>
  </r>
  <r>
    <n v="31"/>
    <m/>
    <m/>
    <s v="Công ty TNHH MTV May mặc Phụng Nguyên"/>
    <x v="29"/>
    <x v="14"/>
    <s v="1356/QĐ-UBND-HC ngày 10 tháng 11 năm 2017"/>
    <d v="2017-11-10T00:00:00"/>
    <s v="5664458543 ngày 13/11/2017"/>
    <d v="2017-11-13T00:00:00"/>
    <n v="14"/>
    <n v="6"/>
    <m/>
    <s v="05"/>
    <s v="Quốc lộ 30, ấp Trung, xã Tân Thạnh, huyện Thanh Bình, tỉnh Đồng Tháp."/>
    <n v="2237.3000000000002"/>
    <s v="sản xuất 3.500.000 – 4.000.000 sản phẩm/năm"/>
    <s v="dự án hoàn thành và đi vào hoạt động từ tháng 7/2016."/>
    <s v="46 (đến năm 2063). "/>
    <s v="ĐỖ THỊ NGỌC PHỤNG"/>
    <m/>
  </r>
  <r>
    <n v="32"/>
    <m/>
    <m/>
    <s v="Công ty Cổ phần Phát triển kỹ thuật Xây dựng"/>
    <x v="30"/>
    <x v="15"/>
    <s v="1452/QĐ-UBND-HC ngày 04/12/2017"/>
    <d v="2017-12-04T00:00:00"/>
    <s v="5685081805 ngày 13/12/2017"/>
    <d v="2017-12-13T00:00:00"/>
    <n v="312"/>
    <n v="62.4"/>
    <m/>
    <s v="04"/>
    <s v="xã Phú Cường huyện Tam Nông"/>
    <s v="18,85 ha"/>
    <s v="13MW"/>
    <s v="đi vào hoạt động quý III năm 2019"/>
    <n v="50"/>
    <s v="Hoàng Văn Châu"/>
    <m/>
  </r>
  <r>
    <n v="33"/>
    <m/>
    <m/>
    <s v="Công ty TNHH Hậu Phương Đồng Tháp"/>
    <x v="31"/>
    <x v="3"/>
    <s v="1458/QĐ-UBND-HC ngày 06/12/2017"/>
    <d v="2017-12-06T00:00:00"/>
    <m/>
    <m/>
    <n v="5"/>
    <n v="2.5"/>
    <m/>
    <s v="06"/>
    <s v="xã Tịnh Thới, tp Cao Lãnh"/>
    <s v="4,2ha"/>
    <s v="+ Cá giống: dự kiến 300.000 con/năm; + Cá thương phẩm : dự kiến 74 tấn/kỳ thu hoạch 2 năm;"/>
    <s v="đi vào hoạt động quý III năm 2018"/>
    <n v="20"/>
    <s v="Trần Văn Phương 0918.497.783"/>
    <m/>
  </r>
  <r>
    <n v="34"/>
    <m/>
    <m/>
    <s v="Công ty TNHH Thực phẩm Nghĩa Tuyết"/>
    <x v="32"/>
    <x v="9"/>
    <s v="1469/QĐ-UBND.HC ngày 07/12/2017"/>
    <d v="2017-12-07T00:00:00"/>
    <m/>
    <m/>
    <n v="3"/>
    <n v="1.5"/>
    <m/>
    <s v="07"/>
    <s v="ấp Bình Linh, xã Bình Thạnh huyện CL"/>
    <n v="4347"/>
    <s v="840-1200 tấn thành phẩm/năm"/>
    <s v="đi vào hoạt động tháng 9/2018"/>
    <n v="20"/>
    <s v="Dương Thị Kim Tuyết"/>
    <m/>
  </r>
  <r>
    <n v="35"/>
    <m/>
    <m/>
    <s v="Công ty Cổ phần Dịch vụ Nhà hàng Khách sạn Sydney Như Hào"/>
    <x v="33"/>
    <x v="5"/>
    <s v="1481/QĐ-UBND.HC ngày 11/12/2017"/>
    <d v="2017-12-11T00:00:00"/>
    <m/>
    <m/>
    <n v="50"/>
    <n v="50"/>
    <m/>
    <s v="03"/>
    <s v="thị xã Hồng Ngự"/>
    <n v="3123"/>
    <s v="100 phòng"/>
    <s v="đến quý I năm 2020 hoàn thành đi vào hoạt động"/>
    <n v="50"/>
    <s v="Lê Minh Hoàng_x000a_0915755771"/>
    <m/>
  </r>
  <r>
    <n v="36"/>
    <m/>
    <m/>
    <s v="Công ty TNHH May Cửu Long River"/>
    <x v="34"/>
    <x v="14"/>
    <s v="1509/QĐ-UBND.HC ngày 15/12/2017"/>
    <d v="2017-12-15T00:00:00"/>
    <s v="8302721117 ngày 15/12/2017"/>
    <d v="2017-12-15T00:00:00"/>
    <n v="70"/>
    <n v="50"/>
    <m/>
    <s v="09"/>
    <s v="khu đất Toàn Sáng tại ấp Vĩnh Bình A, xã Vĩnh Thạnh, huyện Lấp Vò"/>
    <n v="9558"/>
    <s v="5-10 triệu sản phẩm may mặc/năm"/>
    <s v="đến quý IV năm 2018 hoàn thành"/>
    <n v="50"/>
    <s v="Nguyễn Thị Thúy Linh_x000a_0908961019"/>
    <m/>
  </r>
  <r>
    <n v="37"/>
    <m/>
    <m/>
    <s v="Công ty TNHH MTV Sản xuất Thương mại Dịch vụ Khánh Thu"/>
    <x v="35"/>
    <x v="12"/>
    <s v="1518/QĐ-UBND-HC ngày 15/12/2017"/>
    <d v="2017-12-15T00:00:00"/>
    <m/>
    <m/>
    <n v="30"/>
    <n v="22"/>
    <m/>
    <s v="08"/>
    <s v="Khóm 2, thị trấn Mỹ An, huyện Tháp Mười, tỉnh Đồng Tháp (gần cầu Kinh Sáng)."/>
    <s v="11.112,6 m2 "/>
    <s v="Chế biến sản phẩm từ sen: dự kiến 600 tấn/năm; Số lượng khách phục vụ: dự kiến từ 2.000 – 4.000 lượt người/năm_x000a_"/>
    <s v="Dự kiến hoàn thành thủ tục chuẩn bị đầu tư, xây dựng, đất đai, môi trường, Phòng cháy chữa cháy:  quý IV năm 2017 và đầu quý I năm 2018._x000a_Xây dựng các hạng mục công trình, lắp đặt máy móc thiết bị: từ quý I năm 2018 đến quý IV năm 2018._x000a_          Trồng sen và chế biến sản xuất: từ quý I năm 2019_x000a_"/>
    <n v="50"/>
    <s v="NGÔ KHÁNH HUY; 0947 304 304"/>
    <m/>
  </r>
  <r>
    <n v="38"/>
    <m/>
    <m/>
    <s v="Công ty TNHH Hùng Cá"/>
    <x v="36"/>
    <x v="3"/>
    <s v=" 6482507687 ngày 15/12/2017"/>
    <d v="2017-12-15T00:00:00"/>
    <m/>
    <m/>
    <n v="156"/>
    <n v="156"/>
    <m/>
    <s v="04"/>
    <s v="xã Phú Cường, huyện Tam Nông, tỉnh Đồng Tháp."/>
    <s v="252,94 ha "/>
    <s v="Bảo tồn hệ sinh thái rừng tràm, sen và các loại cá đồng đặc trưng của Đồng Tháp Mười. Kết hợp nuôi và khai thác các loại cá bản địa theo tiêu chuẩn GlobalGAP "/>
    <s v="Giai đoạn thực hiện dự án: bắt đầu từ năm 2019 sẽ khai thác du lịch và năm 2025 cá nuôi sẽ được thu hoạch."/>
    <n v="50"/>
    <s v="TRẦN VĂN HÙNG 0277.3541379 "/>
    <m/>
  </r>
  <r>
    <n v="39"/>
    <m/>
    <m/>
    <s v="Công ty CP Xây lắp và Vật liệu Xây dựng Đồng Tháp"/>
    <x v="37"/>
    <x v="7"/>
    <s v="1524/QĐ-UBND-HC ngày 18/12/2017"/>
    <d v="2017-12-18T00:00:00"/>
    <m/>
    <m/>
    <n v="245"/>
    <n v="73.5"/>
    <m/>
    <s v="06"/>
    <s v="KDC kênh chợ p2, p3 tpCao Lãnh "/>
    <n v="5556"/>
    <s v="03 block, 9 tầng 360 căn hộ nhà ở xã hội"/>
    <s v="đến quý IV năm 2019 hoàn tàhnh"/>
    <n v="50"/>
    <s v="Nguyễn Hữu Phước - 0673.858.959"/>
    <m/>
  </r>
</pivotCacheRecords>
</file>

<file path=xl/pivotCache/pivotCacheRecords2.xml><?xml version="1.0" encoding="utf-8"?>
<pivotCacheRecords xmlns="http://schemas.openxmlformats.org/spreadsheetml/2006/main" xmlns:r="http://schemas.openxmlformats.org/officeDocument/2006/relationships" count="53">
  <r>
    <s v="2016-01"/>
    <m/>
    <s v="Công ty Cổ phần_x000a_Thực phẩm One - One Miền Nam"/>
    <s v="Công ty Cổ phần_x000a_Thực phẩm One - One Miền Nam"/>
    <x v="0"/>
    <x v="0"/>
    <s v="23/QĐ-UBND-HC"/>
    <d v="2016-01-11T00:00:00"/>
    <n v="3843636150"/>
    <d v="2016-01-15T00:00:00"/>
    <n v="173.5"/>
    <n v="120"/>
    <m/>
    <x v="0"/>
    <s v="CCN Dịch vụ - TM Trường Xuân, ấp 4, xã Trường Xuân, h. Tháp Mười"/>
    <n v="60400"/>
    <s v="- Xay xát lúa gạo: 10 tấn gạo/giờ;_x000a_- NM sx bánh gạo: 6.000 tấn bánh gạo/năm"/>
    <s v="- Thi công: 03/2016 - 10/2016;_x000a_- Lắp đặt máy móc: 10/2016 - 12/2016;_x000a_- Hoàn thành năm 2017."/>
    <n v="50"/>
    <s v="Ông Nguyễn Hữu Sức_x000a_0962.069.667"/>
    <s v="DAUTU"/>
  </r>
  <r>
    <s v="2016-02"/>
    <m/>
    <s v="Công ty TNHH Chơn Chính"/>
    <s v="Công ty TNHH Chơn Chính"/>
    <x v="1"/>
    <x v="1"/>
    <m/>
    <m/>
    <n v="5470110443"/>
    <d v="2016-01-20T00:00:00"/>
    <n v="58"/>
    <n v="20"/>
    <m/>
    <x v="0"/>
    <s v="đường ĐT 846 ấp 5, xã Đốc Binh Kiều, h. Tháp Mười"/>
    <n v="6371.2"/>
    <s v="- Sấy: 96.000 tấn/năm; _x000a_- Xay xát lúa gạo: 19.200 tấn/năm;_x000a_- Lau bóng: 19.200 tấn/năm."/>
    <s v="- Thi công: 01/2016 - 01/2017;_x000a_- Hoàn thành tháng 03 năm 2017."/>
    <n v="50"/>
    <s v="Ông Trương Văn Chính_x000a_0977.789.777"/>
    <s v="DAUTU"/>
  </r>
  <r>
    <s v="2016-03"/>
    <m/>
    <s v="Công ty TNHH Dịch vụ Thương mại Sản xuất Mỹ Yên"/>
    <s v="Công ty TNHH Dịch vụ Thương mại Sản xuất Mỹ Yên"/>
    <x v="2"/>
    <x v="1"/>
    <m/>
    <m/>
    <n v="2215247785"/>
    <d v="2016-01-26T00:00:00"/>
    <n v="92.5"/>
    <n v="22.5"/>
    <m/>
    <x v="0"/>
    <s v="ấp 4, xã Trường Xuân, h. Tháp Mười"/>
    <n v="25000"/>
    <s v="- Sấy: 108.000 tấn/năm; _x000a_- Xay xát lúa gạo: 139.709 tấn/năm;_x000a_- Lau bóng: 139.709 tấn/năm."/>
    <s v="- Thi công: 07/2016 - 03/2017;_x000a_- Hoàn thành tháng 04 năm 2017."/>
    <d v="2060-03-03T00:00:00"/>
    <s v="Ông Trần Hoàng Cường_x000a_0913.807.124"/>
    <s v="DAUTU"/>
  </r>
  <r>
    <s v="2016-04"/>
    <m/>
    <s v="Công ty TNHH Xây dựng Nông sản Lương thực Tấn Phát"/>
    <s v="Công ty TNHH Xây dựng Nông sản Lương thực Tấn Phát"/>
    <x v="3"/>
    <x v="2"/>
    <s v="133/QĐ-UBND-HC"/>
    <d v="2016-01-28T00:00:00"/>
    <n v="3352436523"/>
    <d v="2016-01-28T00:00:00"/>
    <n v="28"/>
    <n v="18.2"/>
    <m/>
    <x v="1"/>
    <s v="ấp Tân Hội, xã Tân Long, huyện Thanh Bình"/>
    <n v="28406"/>
    <s v="- 150 nền nhà chợ;_x000a_- Đầu tư 40 quầy KD trong nhà lồng chợ và 20 quầy ở sân chợ"/>
    <s v="- Triển khai quý I/2016; Hoàn thành tháng 12/2017."/>
    <n v="50"/>
    <s v="Ông Lê Văn Kiệt_x000a_0901.066.359"/>
    <s v="DAUTU"/>
  </r>
  <r>
    <s v="2016-05"/>
    <m/>
    <s v="Công ty TNHH An Khang Thanh Bình"/>
    <s v="Công ty TNHH An Khang Thanh Bình"/>
    <x v="4"/>
    <x v="3"/>
    <s v="111/QĐ-UBND-HC"/>
    <d v="2016-01-27T00:00:00"/>
    <n v="1280346715"/>
    <d v="2016-02-02T00:00:00"/>
    <n v="27.56"/>
    <n v="8.9600000000000009"/>
    <m/>
    <x v="1"/>
    <s v="xã Tân Thạnh, huyện Thanh Bình, tỉnh Đồng Tháp."/>
    <n v="16485.8"/>
    <s v="08 triệu viên gạch/năm."/>
    <s v="- Thủ tục đầu tư từ tháng 12/2015 - tháng 02/2016._x000a_- xây dựng nhà máy và lắp đặt thiết bị từ tháng 03/2016 đến tháng 03/2017._x000a_- Hoạt động từ tháng 4/2017._x000a_"/>
    <n v="50"/>
    <s v="Bà Mai Thị Xuân An, 0972 772 677                                   "/>
    <s v="DAUTU"/>
  </r>
  <r>
    <s v="2016-06"/>
    <m/>
    <s v="Công ty CP Sản xuất nhựa và chế biến nông sản thực phẩm Việt Tân"/>
    <s v="Công ty CP Sản xuất nhựa và chế biến nông sản thực phẩm Việt Tân"/>
    <x v="5"/>
    <x v="4"/>
    <m/>
    <m/>
    <n v="8444087557"/>
    <d v="2016-02-18T00:00:00"/>
    <n v="20"/>
    <n v="5.5"/>
    <m/>
    <x v="2"/>
    <s v="QL 30, ấp 1, xã Mỹ Long, huyện Cao Lãnh"/>
    <n v="8030"/>
    <s v="- CB ớt, xoài sấy: 1.560 tấn/năm;_x000a_- SX rổ nhựa: 624.000 sp/năm"/>
    <s v="- Chuẩn bị đầu tư từ tháng 06/2015 đến tháng 05/2016;_x000a_- Hoàn thành dự án vào tháng 06/2017"/>
    <n v="50"/>
    <s v="Ông Phạm Tấn Tổng_x000a_0919.129.129"/>
    <s v="DAUTU"/>
  </r>
  <r>
    <s v="2016-07"/>
    <m/>
    <s v="Công ty TNHH In Jae Đồng Tháp"/>
    <s v="Công ty TNHH In Jae Đồng Tháp"/>
    <x v="6"/>
    <x v="4"/>
    <s v="234/QĐ-UBND-HC"/>
    <d v="2016-02-24T00:00:00"/>
    <n v="1074368344"/>
    <d v="2016-02-24T00:00:00"/>
    <n v="33"/>
    <m/>
    <n v="17.600000000000001"/>
    <x v="2"/>
    <s v="Chợ đầu mối trái cây, xã Mỹ Hiệp, huyện Cao Lãnh, tỉnh Đồng Tháp;"/>
    <n v="3575"/>
    <s v="xoài các loại: 5,000 tấn/năm; chanh các loại: 5,000 tấn/năm, và các loại trái cây khác."/>
    <s v="- Tháng 2-4/2016: Hoàn thành thủ tục đầu tư / Tháng 5-11/2016: Sửa chửa, lắp đặt máy móc  thiết bị./ Tháng 12/2016: đi vào hoạt động."/>
    <n v="10"/>
    <s v="Jo Hyung Tae, Điện thoại: (82) 10-4809-7687; Fax: (82) 51-265-3993; Email: daelimnet@hanmail.net_x000a_ "/>
    <s v="DAUTU"/>
  </r>
  <r>
    <s v="2016-08"/>
    <m/>
    <s v="Công ty TNHH An Khang Thanh Bình"/>
    <s v="Công ty TNHH An Khang Thanh Bình"/>
    <x v="7"/>
    <x v="5"/>
    <s v="205/QĐ-UBND-HC"/>
    <d v="2016-02-22T00:00:00"/>
    <n v="4031002123"/>
    <d v="2016-02-26T00:00:00"/>
    <n v="72"/>
    <n v="22"/>
    <m/>
    <x v="1"/>
    <s v="thị trấn Thanh Bình, huyện Thanh Bình"/>
    <n v="17578"/>
    <s v="700.000 lượt người/năm"/>
    <s v="- Hoàn chỉnh thủ tục đầu tư: quý I đến quý III/2016;_x000a_- Hoàn thành dự án: quý II năm 2018"/>
    <n v="50"/>
    <s v="Bà Mai Thị Xuân An,_x000a_0972 772 677                                   "/>
    <s v="DAUTU"/>
  </r>
  <r>
    <s v="2016-09"/>
    <m/>
    <s v="Công ty TNHH MTV Hàng Việt Hồng Ngự"/>
    <s v="Công ty TNHH MTV Hàng Việt Hồng Ngự"/>
    <x v="8"/>
    <x v="5"/>
    <s v="255/QĐ-UBND-HC"/>
    <d v="2016-03-07T00:00:00"/>
    <n v="5824205262"/>
    <d v="2016-03-08T00:00:00"/>
    <n v="40.5"/>
    <n v="12.15"/>
    <m/>
    <x v="3"/>
    <s v="Cụm số 4, tuyến Tân Thành - Lò Gạch, xã Bình Thạnh, tx HN"/>
    <n v="32203"/>
    <s v="- 23.800 giỏ, rổ lục bình/tháng;_x000a_- 9.350 rương, chậu lục bình/tháng;_x000a_- 216 bộ sofa nhựa giả mây/tháng"/>
    <s v="- Hoàn chỉnh thủ tục đầu tư: quý I năm 2016;_x000a_- Triển khai từ quý II/2016 đến quý IV/2017;_x000a_- Đi vào hoạt động quý II/2018"/>
    <n v="50"/>
    <s v="Ông Nguyễn Văn Sang_x000a_0903954011"/>
    <s v="DAUTU"/>
  </r>
  <r>
    <s v="2016-10"/>
    <m/>
    <s v="Công ty TNHH MTV Phát triển Đô Thị Tuấn Nguyễn"/>
    <s v="Công ty TNHH MTV Phát triển Đô Thị Tuấn Nguyễn"/>
    <x v="9"/>
    <x v="2"/>
    <s v="267/QĐ-UBND-HC"/>
    <d v="2016-03-07T00:00:00"/>
    <n v="1677587134"/>
    <d v="2016-03-08T00:00:00"/>
    <n v="33.200000000000003"/>
    <n v="23.2"/>
    <m/>
    <x v="4"/>
    <s v="thị trấn Lai Vung, huyện Lai Vung"/>
    <n v="30377"/>
    <s v="153 nền nhà"/>
    <s v="Dự án đã xây dựng hoàn thành và đang kinh doanh"/>
    <n v="50"/>
    <s v="Ông Nguyễn Đình Tuấn_x000a_0673549999"/>
    <s v="DAUTU"/>
  </r>
  <r>
    <s v="2016-11"/>
    <m/>
    <s v="CÔNG TY CỔ PHẦN KHÍ HÓA LỎNG ĐỒNG THÁP"/>
    <s v="CÔNG TY CỔ PHẦN KHÍ HÓA LỎNG ĐỒNG THÁP"/>
    <x v="10"/>
    <x v="5"/>
    <s v="332/QĐ-UBND-HC"/>
    <d v="2016-03-24T00:00:00"/>
    <n v="7285484247"/>
    <d v="2016-03-29T00:00:00"/>
    <n v="15"/>
    <n v="4.5"/>
    <m/>
    <x v="2"/>
    <s v="ấp 2, xã Mỹ Hiệp, huyện Cao Lãnh, tỉnh Đồng Tháp."/>
    <n v="9885"/>
    <s v="bảo dưỡng, sơn mới 800 vỏ bình gas/ngày"/>
    <s v=" - Hoàn chỉnh thủ tục đầu tư trong quý I năm 2016; Triển khai xây dựng công trình, lắp đặt thiết bị, chạy thử từ quý II năm 2016; Hoàn thành dự án và đi vào hoạt động từ tháng 7 năm 2016."/>
    <n v="50"/>
    <s v="Ông: ĐINH VĂN HOÀNG, ĐT: 0673 890 678; Fax: 0673 890 577"/>
    <s v="DAUTU"/>
  </r>
  <r>
    <s v="2016-12"/>
    <m/>
    <s v="Công ty TNHH MTV Sản xuất Thương mại Dịch vụ Môi trường Tiến Phát "/>
    <s v="Công ty TNHH MTV Sản xuất Thương mại Dịch vụ Môi trường Tiến Phát "/>
    <x v="11"/>
    <x v="6"/>
    <m/>
    <m/>
    <s v="4212341034 "/>
    <d v="2016-04-25T00:00:00"/>
    <n v="52"/>
    <n v="16"/>
    <m/>
    <x v="1"/>
    <s v="bãi rác Đập Đá, xã Mỹ Thọ, huyện Cao Lãnh"/>
    <n v="50897.7"/>
    <s v="Công suất 180 tấn/ngày (gđ 1: 60 tấn/ngày; gđ 2: 120 tấn/ngày)"/>
    <s v="- Giai đoạn 1: 21 tháng_x000a_- Giai đoạn 2: sau khi hoàn thành giai đoạn 1, 20 tháng"/>
    <n v="50"/>
    <s v="Bà: NGUYỄN THỊ HỒNG PHÚC_x000a_ĐT: 0969377777"/>
    <s v="DAUTU"/>
  </r>
  <r>
    <s v="2016-13"/>
    <m/>
    <s v="Công ty TNHH MTV Xây lắp và Vật liệu Xây dựng Đồng Tháp"/>
    <s v="Công ty TNHH MTV Xây lắp và Vật liệu Xây dựng Đồng Tháp"/>
    <x v="12"/>
    <x v="7"/>
    <m/>
    <m/>
    <s v="6236666860"/>
    <d v="2016-04-25T00:00:00"/>
    <n v="4"/>
    <n v="4"/>
    <m/>
    <x v="4"/>
    <s v="xã Tân Thành huyện Lai Vung"/>
    <s v="22.89ha"/>
    <s v="100.000 m3/năm"/>
    <m/>
    <s v="YR2021"/>
    <s v="Ông: Nguyễn Hữu Phước_x000a_ĐT:"/>
    <s v="HDONG"/>
  </r>
  <r>
    <s v="2016-14"/>
    <m/>
    <s v="Công ty Cổ phần_x000a_Vạn Ý"/>
    <s v="Công ty Cổ phần_x000a_Vạn Ý"/>
    <x v="13"/>
    <x v="8"/>
    <m/>
    <m/>
    <s v="0535042731"/>
    <d v="2016-05-06T00:00:00"/>
    <n v="52"/>
    <n v="38"/>
    <m/>
    <x v="1"/>
    <s v="khóm Phú Mỹ, thị trấn Thanh Bình,_x000a_huyện Thanh Bình"/>
    <n v="88584"/>
    <s v="3.150 tấn cá_x000a_nguyên liệu/năm"/>
    <s v="Hoàn thành khai thác_x000a_quý III năm 2016"/>
    <n v="20"/>
    <s v="Bà Nguyễn Thị Ý"/>
    <s v="HDONG"/>
  </r>
  <r>
    <s v="2016-15"/>
    <m/>
    <s v="Công ty Cổ phần Đầu tư và Phát triển Giáo dục Thế giới Kỹ thuật "/>
    <s v="Công ty Cổ phần Đầu tư và Phát triển Giáo dục Thế giới Kỹ thuật "/>
    <x v="14"/>
    <x v="9"/>
    <m/>
    <m/>
    <s v="0004307801"/>
    <d v="2016-05-19T00:00:00"/>
    <n v="78.114000000000004"/>
    <n v="25.911000000000001"/>
    <m/>
    <x v="5"/>
    <s v="Phường 2, thành phố Sa Đéc, tỉnh Đồng Tháp."/>
    <n v="7790"/>
    <s v="20 phòng học; Nuôi dạy 595 trẻ mầm non bán trú; Đào tạo 883 lượt tự học ngoại ngữ theo giờ"/>
    <s v="Khảo sát địa điểm, xin chấp thuận chủ trương đầu tư: từ  01/15 đến 07/2015; Nghiệm thu, đưa dự án vào khai thác sử dụng:  4/2017"/>
    <n v="50"/>
    <s v="Bà: NGUYỄN HOÀNG THOẠI NHƯ"/>
    <s v="DAUTU"/>
  </r>
  <r>
    <s v="2016-16"/>
    <m/>
    <s v="Cty TNHH MTV Xây dựng Thanh Hùng Phát"/>
    <s v="Cty TNHH MTV Xây dựng Thanh Hùng Phát"/>
    <x v="15"/>
    <x v="2"/>
    <s v="559/QĐ-UBND.HC"/>
    <d v="2016-05-19T00:00:00"/>
    <s v="3875657130"/>
    <d v="2016-05-26T00:00:00"/>
    <n v="19.189"/>
    <n v="9.4290000000000003"/>
    <m/>
    <x v="4"/>
    <s v="xã Long Thắng, huyện Lai Vung, tỉnh Đồng Tháp."/>
    <n v="14051"/>
    <s v="xây dựng nhà lồng chợ diện tích 1.500 m2 và kinh doanh 82 nền nhà với tổng diện tích 6.600 m2"/>
    <s v="Hoàn thành thủ tục đầu tư trong tháng 5 năm 2016. Hoàn thành dự án và đưa vào hoạt động từ tháng 3 năm 2017._x000a_"/>
    <n v="50"/>
    <s v="Ông Lê Văn Thiện 0917358797"/>
    <s v="DAUTU"/>
  </r>
  <r>
    <s v="2016-17"/>
    <m/>
    <s v="HTX DV NN Bình Thành"/>
    <s v="HTX DV NN Bình Thành"/>
    <x v="16"/>
    <x v="10"/>
    <s v="576/QĐ-UBND.HC"/>
    <d v="2016-05-25T00:00:00"/>
    <s v="510907000001"/>
    <d v="2016-05-26T00:00:00"/>
    <n v="1.3"/>
    <n v="1.3"/>
    <m/>
    <x v="6"/>
    <s v="ấp Bình Phú Quới, xã Bình Thành, huyện Lấp Vò, tỉnh Đồng Tháp."/>
    <n v="3534"/>
    <s v="Xây dựng trụ sở làm việc ;  Xây dựng Hội trường làm nơi hội họp các thành viên; Xây dựng sân phơi kiên cố, kho chứa lúa, lò sấy lúa"/>
    <s v="Tháng 5/2016: hoàn thành thủ tục đầu tư Dự án;  Hoàn thành Dự án và đưa vào hoạt động tháng 01/2018. "/>
    <n v="20"/>
    <m/>
    <s v="DAUTU"/>
  </r>
  <r>
    <s v="2016-18"/>
    <m/>
    <s v="DN Tư nhân Thảo Minh"/>
    <s v="DN Tư nhân Thảo Minh"/>
    <x v="17"/>
    <x v="5"/>
    <s v="575/QĐ-UBND.HC"/>
    <d v="2016-06-01T00:00:00"/>
    <s v="3785127248"/>
    <d v="2016-05-26T00:00:00"/>
    <n v="17.327000000000002"/>
    <n v="2.9"/>
    <m/>
    <x v="1"/>
    <s v="Lô D, tuyến dân cư Kênh Nhà Thương, đường Đốc Binh Vàng, thị trấn Thanh Bình, huyện Thanh Bình, tỉnh Đồng Tháp."/>
    <n v="361.5"/>
    <s v="1.200.000 sản phẩm/năm"/>
    <s v="Hoàn thành thủ tục đầu tư trong quý II năm 2016; Hoàn thành dự án và đưa vào hoạt động từ quý I năm 2017."/>
    <n v="20"/>
    <s v="Bà: NGUYỄN THỊ ĐẸP, 0903 371 205                              "/>
    <s v="DAUTU"/>
  </r>
  <r>
    <s v="2016-19"/>
    <m/>
    <s v="Công ty TNHH An Khang Thanh Bình"/>
    <s v="Công ty TNHH An Khang Thanh Bình"/>
    <x v="18"/>
    <x v="3"/>
    <s v="111/QĐ-UBND.HC"/>
    <d v="2016-01-28T00:00:00"/>
    <s v="6500642643"/>
    <d v="2016-05-30T00:00:00"/>
    <n v="28.215"/>
    <n v="9.2149999999999999"/>
    <m/>
    <x v="1"/>
    <s v="xã Tân Thạnh, huyện Thanh Bình, tỉnh Đồng Tháp."/>
    <n v="8659.7000000000007"/>
    <s v="08 triệu viên gạch/năm"/>
    <s v="Hoàn chỉnh thủ tục đầu tư từ tháng 5 năm 2016._x000a_Dự kiến hoàn thành dự án và đi vào hoạt động từ tháng 6 năm 2017._x000a_"/>
    <n v="50"/>
    <s v="Bà: MAI THỊ XUÂN AN, 0972 772 677                                     "/>
    <s v="DAUTU"/>
  </r>
  <r>
    <s v="2016-20"/>
    <m/>
    <s v="Cty TNHH Huỳnh Gia Huynh Đệ"/>
    <s v="Cty TNHH Huỳnh Gia Huynh Đệ"/>
    <x v="19"/>
    <x v="0"/>
    <m/>
    <m/>
    <s v="0654536637"/>
    <d v="2016-06-14T00:00:00"/>
    <n v="25.5"/>
    <n v="13.5"/>
    <m/>
    <x v="2"/>
    <s v="trong khu đất của dự án Nhà máy chế biến gia cầm hiện hữu tại xã An Bình, huyện Cao Lãnh, ĐT"/>
    <n v="9000"/>
    <s v=" Giai đoạn 1: 480 con gia súc/ngày._x000a_ Giai đoạn 2: 900 con gia súc/ngày._x000a_"/>
    <s v=" Từ  6/2016 - 11/2016: triển khai xây dựng nhà xưởng, hoạt động giai đoạn 1. Từ 6/2017 - 12/2017: tiếp tục triển khai đầu tư giai đoạn 2, hoàn thành dự án và đưa vào hoạt động."/>
    <n v="42"/>
    <s v="Ông CHÂU NHỰT TRUNG sđt (08) 34300472 - 34300473"/>
    <s v="DAUTU"/>
  </r>
  <r>
    <s v="2016-21"/>
    <m/>
    <s v="Công ty TNHH Sản xuất - Xây dựng - Dịch vụ và Thương mại Vĩnh Trị"/>
    <s v="Công ty TNHH Sản xuất - Xây dựng - Dịch vụ và Thương mại Vĩnh Trị"/>
    <x v="20"/>
    <x v="9"/>
    <s v="644/QĐ-UBND.HC"/>
    <d v="2016-06-16T00:00:00"/>
    <s v="8272244617"/>
    <d v="2016-06-15T00:00:00"/>
    <n v="10.988"/>
    <n v="2.742"/>
    <m/>
    <x v="7"/>
    <s v="số 362 đường 30/4 phường 1, tp. Cao Lãnh"/>
    <n v="1479"/>
    <s v="186 trẻ"/>
    <s v="Hoàn thành thủ tục đầu tư tháng 6 năm 2016; Đưa vào hoạt động tháng 12 năm 2016"/>
    <n v="20"/>
    <s v="Ông Nguyễn Hiền Sĩ_x000a_0903371131"/>
    <s v="DAUTU"/>
  </r>
  <r>
    <s v="2016-22"/>
    <m/>
    <s v="Công ty TNHH ADC"/>
    <s v="Công ty TNHH ADC"/>
    <x v="21"/>
    <x v="1"/>
    <m/>
    <m/>
    <s v="0738140773"/>
    <d v="2016-07-04T00:00:00"/>
    <n v="249.7"/>
    <n v="48"/>
    <m/>
    <x v="8"/>
    <s v="ấp 2, xã Tân Thành B, huyện Tân Hồng"/>
    <n v="214250"/>
    <s v="Sấy lúa 600 tấn/ngày;  Xay xát lúa 500 tấn/ngày;  Lau bóng gạo 300 tấn/ngày;  Sản xuất củi trấu 10 tấn/ngày;  Sản xuất phân bón hữu cơ 25.000 tấn/năm."/>
    <s v="Triển khai thực hiện tháng 6 năm 2016. Dự kiến hoạt động tháng 12 năm 2020"/>
    <n v="50"/>
    <s v="Ông VÕ THANH TÙNG"/>
    <s v="DAUTU"/>
  </r>
  <r>
    <s v="2016-23"/>
    <m/>
    <s v="Doanh nghiệp tư nhân Shin Oanh"/>
    <s v="Doanh nghiệp tư nhân Shin Oanh"/>
    <x v="22"/>
    <x v="11"/>
    <m/>
    <m/>
    <s v="1446640156"/>
    <d v="2016-07-08T00:00:00"/>
    <n v="8"/>
    <n v="8"/>
    <m/>
    <x v="8"/>
    <s v="tổ 21, ấp Thống Nhất, xã Bình Phú, huyện Tân Hồng"/>
    <n v="6500"/>
    <s v="Xây dựng 60 lò đốt với tổng công suất 96 tấn than trắng/năm (tiêu thụ 960 tấn gỗ bạch đàn/năm)"/>
    <s v="Dự kiến hoàn thành Dự án và đi vào hoạt động từ tháng 7/2017"/>
    <n v="20"/>
    <s v="Bà Võ Hoàng Oanh. 0937.336.376"/>
    <s v="DAUTU"/>
  </r>
  <r>
    <s v="2016-24"/>
    <m/>
    <s v="Hợp tác xã Giống nông nghiệp Định An"/>
    <s v="Hợp tác xã Giống nông nghiệp Định An"/>
    <x v="23"/>
    <x v="10"/>
    <s v="798/QĐ-UBND.HC"/>
    <d v="2016-07-11T00:00:00"/>
    <s v="3164470610"/>
    <d v="2016-07-13T00:00:00"/>
    <n v="2"/>
    <n v="0.25"/>
    <m/>
    <x v="6"/>
    <s v="ấp Vĩnh Phú, xã Bình Thành, huyện Lấp Vò, tỉnh Đồng Tháp"/>
    <n v="26152"/>
    <s v="sản xuất 125 tấn lúa giống/năm"/>
    <s v=" Hoàn chỉnh thủ tục đầu tư trong tháng 7/2016;  Hoàn thành Dự án và đưa vào hoạt động từ tháng 7/2017"/>
    <n v="20"/>
    <s v="Nguyễn Anh Dũng 0984 723 450"/>
    <s v="DAUTU"/>
  </r>
  <r>
    <s v="2016-25"/>
    <m/>
    <s v="Công ty TNHH Phát Tài"/>
    <s v="Công ty TNHH Phát Tài"/>
    <x v="24"/>
    <x v="1"/>
    <m/>
    <m/>
    <s v="2618048167"/>
    <d v="2016-08-03T00:00:00"/>
    <n v="161"/>
    <n v="48.3"/>
    <m/>
    <x v="6"/>
    <s v="ấp Bình Hiệp B, xã Bình Thạnh Trung, huyện Lấp Vò, tỉnh Đồng Tháp."/>
    <n v="16381"/>
    <s v="Công suất xay xát 40 tấn/giờ : 800 tấn/ngày; Công suất lau bóng 20 tấn/giờ: 400 tấn/ngày; Công suất lò sấy lúa: 480 tấn/ngày"/>
    <s v=" Thời gian xây dựng: Quý IV năm 2015 đến Quý I năm 2016; Thời gian vận hành sản xuất, kinh doanh, dịch vụ: Quý I năm 2016"/>
    <s v="Đến 2062"/>
    <s v="Ông LÊ PHÁT LONG               067 3845 203"/>
    <s v="HDONG"/>
  </r>
  <r>
    <s v="2016-26"/>
    <m/>
    <s v="Công ty TNHH Phát Tài"/>
    <s v="Công ty TNHH Phát Tài"/>
    <x v="25"/>
    <x v="1"/>
    <m/>
    <m/>
    <s v="3321222482"/>
    <d v="2016-08-03T00:00:00"/>
    <n v="162.30000000000001"/>
    <n v="48.69"/>
    <m/>
    <x v="6"/>
    <s v="ấp Bình Hiệp B, xã Bình Thạnh Trung, huyện Lấp Vò, tỉnh Đồng Tháp."/>
    <n v="16767"/>
    <s v="Công suất xay xát 40 tấn/giờ : 800 tấn/ngày; Công suất lau bóng 20 tấn/giờ: 400 tấn/ngày; Công suất lò sấy lúa: 570 tấn/ngày"/>
    <s v=" Thời gian xây dựng: Quý IV năm 2015 đến Quý I năm 2016; Thời gian vận hành sản xuất, kinh doanh, dịch vụ: Quý I năm 2017"/>
    <s v="Đến 2062"/>
    <s v="Ông LÊ PHÁT LONG               067 3845 204"/>
    <s v="HDONG"/>
  </r>
  <r>
    <s v="2016-27"/>
    <m/>
    <s v="Công ty TNHH Thủy sản Phát Tiến"/>
    <s v="Công ty TNHH Thủy sản Phát Tiến"/>
    <x v="26"/>
    <x v="12"/>
    <m/>
    <m/>
    <s v="5567640867"/>
    <d v="2016-08-30T00:00:00"/>
    <n v="108"/>
    <n v="43"/>
    <m/>
    <x v="2"/>
    <s v="Lô C, CCN Mỹ Hiệp, huyện Cao Lãnh"/>
    <n v="22000"/>
    <s v="ép dứa 48 tấn nguyên liệu/ngày; dứa cắt khoanh 48 tấn; nấm rơm 24 tấn; ép xoài 48 tấn"/>
    <s v="Tháng 01/2018 đi vào hoạt động"/>
    <n v="30"/>
    <s v="Trần Văn Hài_x000a_0913 967 323"/>
    <s v="DAUTU"/>
  </r>
  <r>
    <s v="2016-28"/>
    <m/>
    <s v="Công ty TNHH MTV TMDV Đóng tàu Bảy Luân "/>
    <s v="Công ty TNHH MTV TMDV Đóng tàu Bảy Luân "/>
    <x v="27"/>
    <x v="13"/>
    <m/>
    <m/>
    <n v="5567640867"/>
    <d v="2016-08-30T00:00:00"/>
    <n v="5.46"/>
    <n v="4"/>
    <m/>
    <x v="1"/>
    <s v="đường Doi Lửa, ấp Tây, xã Tân Thạnh, huyện Thanh Bình"/>
    <n v="9031"/>
    <s v="đóng mới và sửa chữa tàu từ 500-900 tấn (đóng mới 20 chiếc/năm; sửa chữa 35 chiếc/năm)"/>
    <s v="Tháng 12 năm 2016 hoàn thành đi vào hoạt động"/>
    <n v="50"/>
    <s v="Ồng Lê Trọng Nghĩa"/>
    <s v="DAUTU"/>
  </r>
  <r>
    <s v="2016-29"/>
    <m/>
    <s v="Công ty TNHH MTV Cỏ May Essential"/>
    <s v="Công ty TNHH MTV Cỏ May Essential"/>
    <x v="28"/>
    <x v="14"/>
    <s v="1110/QĐ-UBND.HC"/>
    <d v="2016-10-03T00:00:00"/>
    <m/>
    <m/>
    <n v="36"/>
    <n v="27"/>
    <m/>
    <x v="9"/>
    <s v="Khu đất nông trường dừa, xã Tân Phú, huyện Châu Thành, tỉnh Đồng Tháp"/>
    <n v="157696"/>
    <s v="Chiết xuất 2.200 lít tinh dầu/năm,  sản xuất nấm, rau nông sản 175 tấn/năm, nhà nghỉ  1.500 khách/năm"/>
    <s v=" Giai đoạn 1 (từ tháng 9 năm 2016 đến tháng 12 năm 2017); Giai đoạn 2 (từ tháng 01 năm 2018 đến tháng 12 năm 2018)"/>
    <n v="50"/>
    <s v="PHẠM MINH THIỆN             0913 995 572"/>
    <s v="DAUTU"/>
  </r>
  <r>
    <s v="2016-30"/>
    <m/>
    <s v="Công ty Cổ phần ván ép sinh thái Minh Quyền"/>
    <s v="Công ty Cổ phần ván ép sinh thái Minh Quyền"/>
    <x v="29"/>
    <x v="15"/>
    <s v="1134/QD-UBND.HC"/>
    <d v="2016-10-06T00:00:00"/>
    <m/>
    <m/>
    <n v="146.80000000000001"/>
    <n v="22"/>
    <m/>
    <x v="8"/>
    <s v="tổ 2, ấp Thống Nhất I, xã Tân Công Chí, huyện Tân Hồng , tỉnh Đồng Tháp."/>
    <n v="13926.5"/>
    <s v="sản xuất 1,5 triệu m2 ván rơm/năm"/>
    <s v="Dự kiến tiến độ chuẩn bị đầu tư, giải phóng mặt bằng từ tháng 9 năm 2016._x000a_ - Dự kiến thời gian xây dựng từ tháng 9 năm 2016 đến tháng 5 năm 2017._x000a_ - Thời gian vận hành sản xuất, kinh doanh từ tháng 6 năm 2017"/>
    <n v="50"/>
    <s v="NGUYỄN MINH QUYỀN, Điện thoại: 0903 632387       Email: minhquyen2206@yahoo.com "/>
    <s v="DAUTU"/>
  </r>
  <r>
    <s v="2016-32"/>
    <m/>
    <m/>
    <s v="Công ty Cổ phần Vạn Ý"/>
    <x v="30"/>
    <x v="8"/>
    <s v="1209/QĐ-UBND.HC"/>
    <d v="2016-10-26T00:00:00"/>
    <m/>
    <m/>
    <n v="71"/>
    <n v="42"/>
    <m/>
    <x v="10"/>
    <s v="ấp Phú Thọ B, xã Phú Thọ; và ấp Bình Hiệp, xã Phú Hiệp, huyện Tam Nông"/>
    <s v="81.586,96m2_x000a_(52.170,96; 29.416)"/>
    <s v="2.350 tấn cá/năm"/>
    <s v="Hoạt động từ quý III năm 2016"/>
    <n v="50"/>
    <s v="Nguyễn Thị Ý"/>
    <s v="HDONG"/>
  </r>
  <r>
    <s v="2016-33"/>
    <m/>
    <m/>
    <s v="Công ty TNHH Hùng Cá"/>
    <x v="31"/>
    <x v="8"/>
    <s v="1210/QĐ-UBND.HC"/>
    <d v="2016-10-27T00:00:00"/>
    <m/>
    <m/>
    <n v="253"/>
    <n v="184"/>
    <m/>
    <x v="10"/>
    <s v="khóm 3 và khóm 4, thị trấn Tràm Chim; dọc Nam kênh An Bình,  tuyến dân cư An Hoà, ấp 4, xã An Hoà; ấp A, xã Phú Cường, huyện TN"/>
    <n v="428237"/>
    <s v="12.465 tấn cá/năm"/>
    <s v="Hoạt động từ quý III năm 2016"/>
    <s v="Theo hợp đồng thuê đất đã ký"/>
    <s v="Trần Văn Hùng"/>
    <s v="HDONG"/>
  </r>
  <r>
    <s v="2016-34"/>
    <m/>
    <m/>
    <s v="Công ty Cổ phần Phát triển Hùng Cá 2"/>
    <x v="32"/>
    <x v="8"/>
    <s v="1283/QĐ-UBND.HC"/>
    <d v="2016-11-04T00:00:00"/>
    <m/>
    <m/>
    <n v="3.0049999999999999"/>
    <n v="1.202"/>
    <m/>
    <x v="8"/>
    <s v="ấp Thống Nhất 1, xã Tân Công Chí, huyện Tân Hồng, tỉnh ĐT"/>
    <n v="51850"/>
    <s v="1.850 tấn cá/năm"/>
    <s v="Hoạt động từ quý III năm 2017"/>
    <n v="50"/>
    <s v="Trần Văn Hùng"/>
    <s v="HDONG"/>
  </r>
  <r>
    <s v="2016-35"/>
    <m/>
    <m/>
    <s v="Công ty TNHH Vận tải và Xây dựng Minh Dũng"/>
    <x v="33"/>
    <x v="15"/>
    <s v="1156/QĐ-UBND.HC"/>
    <d v="2016-10-13T00:00:00"/>
    <m/>
    <m/>
    <n v="12.2"/>
    <n v="6"/>
    <m/>
    <x v="2"/>
    <s v="Cụm công nghiệp Mỹ Hiệp, xã Mỹ Hiệp, huyện Cao Lãnh"/>
    <n v="20000"/>
    <s v="GĐ1: diện tích sử dụng 9.000m2, công suất 220-240 sản phẩm/giờ; GĐ2: diện tích sử dụng 11.000m2, công suất 400-420 sản phẩm/giờ; "/>
    <s v="Hoàn chỉnh các thủ tục đầu tư, xây dựng trong quý I/2017; Triển khai xây dựng công trình từ quý I/2017 đến quý II/2018; Dự kiến hoàn thành dự án, đi vào hoạt động trong quý II/2018."/>
    <n v="50"/>
    <s v="Bạch Thị Bích Thủy; 0673-918-678"/>
    <s v="DAUTU"/>
  </r>
  <r>
    <s v="2016-36"/>
    <m/>
    <m/>
    <s v="Công ty TNHH MTV Cơ khí nông nghiệp Phan Tấn"/>
    <x v="34"/>
    <x v="15"/>
    <s v="1314/QĐ-UBND.HC"/>
    <d v="2016-11-10T00:00:00"/>
    <m/>
    <m/>
    <n v="9"/>
    <n v="9"/>
    <m/>
    <x v="0"/>
    <s v="tổ 12, ấp 4, xã Mỹ Đông, huyện Tháp Mười, tỉnh Đồng Tháp"/>
    <n v="6132"/>
    <s v="4.500 tấn rơm thành phẩm/năm"/>
    <s v="Triển khai xây dựng từ tháng 12/2016 đến tháng 4/2017; Đi vào hoạt động trong tháng 5/2017."/>
    <n v="50"/>
    <s v="PHAN TẤN BỆN"/>
    <s v="DAUTU"/>
  </r>
  <r>
    <s v="2016-37"/>
    <m/>
    <m/>
    <s v="Ngân hàng Nông nghiệp và Phát triển nông thôn Việt Nam – chi nhánh huyện Thanh Bình"/>
    <x v="35"/>
    <x v="5"/>
    <s v="1332/QĐ-UBND.HC"/>
    <d v="2016-11-15T00:00:00"/>
    <m/>
    <m/>
    <n v="5.7869999999999999"/>
    <n v="5.7869999999999999"/>
    <m/>
    <x v="1"/>
    <s v="xã Tân Bình, huyện Thanh Bình, tỉnh Đồng Tháp."/>
    <n v="1000"/>
    <m/>
    <m/>
    <n v="50"/>
    <s v="BÙI HỮU LUÂN"/>
    <s v="DAUTU"/>
  </r>
  <r>
    <s v="2016-38"/>
    <m/>
    <m/>
    <s v="Công ty TNHH Trạm dừng nghỉ Nguyễn Bình"/>
    <x v="36"/>
    <x v="5"/>
    <s v="1298/QĐ-UBND.HC"/>
    <d v="2016-11-08T00:00:00"/>
    <m/>
    <m/>
    <n v="26"/>
    <n v="8"/>
    <m/>
    <x v="6"/>
    <s v="Ấp An Phú, xã Mỹ An Hưng B, huyện Lấp Vò, tỉnh Đồng Tháp"/>
    <n v="19260.8"/>
    <s v="Phục vụ 20.000 khách/năm; cửa hàng xăng dầu cấp 1 với 6 trụ bơm, dung tích 168 m3"/>
    <s v="khởi công xây dựng trong tháng 01/2017; dự kiến hoàn thành tháng 01/2018"/>
    <n v="50"/>
    <s v="Ông NGUYỄN THANH BÌNH; 0169.7171.012                          "/>
    <s v="DAUTU"/>
  </r>
  <r>
    <s v="2016-39"/>
    <m/>
    <m/>
    <s v="Công ty TNHH Liên doanh Austfeed Mekong"/>
    <x v="37"/>
    <x v="16"/>
    <s v="1387/QĐ-UBND.HC"/>
    <d v="2016-12-01T00:00:00"/>
    <s v="1700537056"/>
    <d v="2016-12-01T00:00:00"/>
    <n v="440"/>
    <m/>
    <n v="70"/>
    <x v="2"/>
    <s v="ấp 4, xã Mỹ Long, huyện Cao Lãnh"/>
    <n v="430000"/>
    <s v="5000 con heo nái ông bà / 125.000 heo thương phẩm/năm"/>
    <s v="Hoàn tháng tháng 7 năm 2018"/>
    <n v="50"/>
    <s v="ANNA ALEKSEEVNA POTANINA "/>
    <m/>
  </r>
  <r>
    <s v="2016-40"/>
    <m/>
    <m/>
    <s v="Công ty TNHH MTV San lấp Đồng Tháp 689"/>
    <x v="38"/>
    <x v="3"/>
    <s v="1365/QĐ-UBND.HC"/>
    <d v="2016-11-24T00:00:00"/>
    <s v="0086248714"/>
    <d v="2016-12-06T00:00:00"/>
    <n v="20.8"/>
    <n v="6.6"/>
    <m/>
    <x v="11"/>
    <s v="xã Phú Thuận B, huyện Hồng Ngự"/>
    <n v="7729"/>
    <s v="08 triệu viên gạch/năm."/>
    <s v="Hoàn chỉnh thủ tục đầu tư trong quý IV/2016._x000a_Dự kiến hoàn thành dự án và đi vào hoạt động từ quý I/2018._x000a_"/>
    <n v="50"/>
    <s v="Lê Phước Sĩ"/>
    <s v="DAUTU"/>
  </r>
  <r>
    <s v="2016-41"/>
    <m/>
    <m/>
    <s v="Công ty Cổ phần Đầu tư phát triển nhà và Khu công nghiệp Đồng Tháp"/>
    <x v="39"/>
    <x v="7"/>
    <m/>
    <m/>
    <s v="4313336233"/>
    <d v="2016-12-06T00:00:00"/>
    <n v="4.1269999999999998"/>
    <n v="4.1269999999999998"/>
    <m/>
    <x v="7"/>
    <s v="Xã Tịnh Thới, thành phố Cao Lãnh và xã Tân Mỹ, Tân Khánh Trung, huyện Lấp Vò, Đồng Tháp"/>
    <s v="49.72ha"/>
    <s v="150000m3/năm"/>
    <s v="11/2016-12/2016: Cung cấp thiết bị, kỹ thuật; Từ tháng 01/2017 trở đi: khai thác"/>
    <s v="Đến năm 2020"/>
    <s v="Nguyễn Tấn Ngân"/>
    <s v="DAUTU"/>
  </r>
  <r>
    <s v="2016-42"/>
    <m/>
    <s v="Bà ANNA ALEKSEEVNA POTANINA "/>
    <s v="ANNA ALEKSEEVNA POTANINA /Ms"/>
    <x v="40"/>
    <x v="4"/>
    <s v="1421/QĐ-UBND.HC"/>
    <d v="2016-12-07T00:00:00"/>
    <s v="1061486535"/>
    <d v="2016-12-08T00:00:00"/>
    <n v="205"/>
    <m/>
    <n v="67"/>
    <x v="2"/>
    <s v="Lô B5, cụm công nghiệp Mỹ Hiệp, xã Mỹ Hiệp, huyện Cao Lãnh"/>
    <m/>
    <s v="20 tấn trái cây, rau quả tươi/ngày"/>
    <m/>
    <m/>
    <s v="ANNA ALEKSEEVNA POTANINA "/>
    <s v="DAUTU"/>
  </r>
  <r>
    <s v="2016-43"/>
    <m/>
    <m/>
    <s v="Công ty Cổ phần Xây lắp và Vật liệu xây dựng Đồng Tháp"/>
    <x v="39"/>
    <x v="7"/>
    <m/>
    <m/>
    <s v="7437213224"/>
    <d v="2016-12-13T00:00:00"/>
    <n v="4.8010000000000002"/>
    <n v="4.8010000000000002"/>
    <m/>
    <x v="2"/>
    <s v="Xã Bình Thạnh, huyện Cao Lãnh, Đồng Tháp"/>
    <s v="41.62ha"/>
    <s v="150000m3/năm"/>
    <s v="Tháng 6-11/2016: Lập, trình duyệt DA đầu tư khai thác cát và đánh giá tác động môi trường DA, xin cấp mỏ; Từ tháng 11/2016-12/2016: Cung cấp thiết bị, kỹ thuật; Từ tháng 01/2017 trở đi: Sản xuất đạt 100% công suất."/>
    <n v="4"/>
    <s v="Ông Nguyễn Hữu Phước"/>
    <s v="DAUTU"/>
  </r>
  <r>
    <s v="2016-44"/>
    <m/>
    <m/>
    <s v="Cổ phần Đầu tư và Phát triển Đa Quốc Gia I.D.I"/>
    <x v="41"/>
    <x v="17"/>
    <m/>
    <m/>
    <s v="2586026763"/>
    <d v="2016-12-14T00:00:00"/>
    <n v="33"/>
    <n v="10"/>
    <m/>
    <x v="6"/>
    <s v="CCN Vàm Cống, xã Bình Thành, huyện Lấp Vò"/>
    <m/>
    <s v="1069.KW"/>
    <s v="- Dự kiến nhập khẩu máy móc thiết bị trong tháng 12 năm 2016_x000a_- Dự kiến lắp đặt hoàn thành, đưa vào sử dụng trong tháng 4 năm 2017_x000a_"/>
    <n v="50"/>
    <s v="LÊ VĂN CHUNG 067.3680838 - 3680434"/>
    <s v="DAUTU"/>
  </r>
  <r>
    <s v="2016-45"/>
    <m/>
    <m/>
    <s v="Công ty Cổ phần Nông nghiệp Phương Trà"/>
    <x v="42"/>
    <x v="10"/>
    <m/>
    <m/>
    <m/>
    <m/>
    <n v="13.53"/>
    <n v="6"/>
    <m/>
    <x v="2"/>
    <s v="Ấp 3, xã Phương Trà, huyện Cao Lãnh, tỉnh Đồng Tháp"/>
    <n v="42844"/>
    <s v="GĐ1: thu hoạch 86,4 tấn nấm rơm tươi/năm; 432 tấn phân rơm/năm, 210 tấn sả tươi/năm. GĐ2: thu hoạch 279 tấn nấm rơm tươi/năm; 1395 tấn phân rơm/năm; 177,072 tấn sả tươi/năm."/>
    <s v="GĐ1: Hoàn chỉnh các thủ tục đầu tư trong tháng 12/2016; Từ tháng 1/2017 đến 11/2017: đầu tư xây dựng nhà trồng nấm rơm, đường nội bộ và hoàn thành GĐ1; GĐ2: Từ tháng 12/2017 đến tháng 12/2018: xây dựng nhà trồng nấm rơm, đường nội. Hoàn thành DA và đi vào hoạt động trong tháng 12/2018."/>
    <n v="50"/>
    <s v="LÊ CAO CƯỜNG; 0913.060.604."/>
    <s v="DAUTU"/>
  </r>
  <r>
    <s v="2016-46"/>
    <m/>
    <m/>
    <s v="Công ty TNHH Trung tâm Tháp Mười"/>
    <x v="43"/>
    <x v="5"/>
    <s v="275/QĐ-UBND.HC"/>
    <d v="2016-03-10T00:00:00"/>
    <m/>
    <m/>
    <n v="14.3"/>
    <n v="5.4"/>
    <m/>
    <x v="0"/>
    <s v="thị trấn Mỹ An, huyện Tháp Mười"/>
    <n v="5602"/>
    <s v="Khách sạn: 16 phòng"/>
    <s v="Dự kiến tháng 3 năm 2017 hoàn thành đưa vào kinh doanh"/>
    <n v="50"/>
    <m/>
    <s v="DAUTU"/>
  </r>
  <r>
    <s v="2016-47"/>
    <m/>
    <m/>
    <s v="Công ty Cổ phần May Hữu Nghị"/>
    <x v="44"/>
    <x v="18"/>
    <s v="1519/QĐ-UBND.HC"/>
    <d v="2016-12-23T00:00:00"/>
    <m/>
    <m/>
    <n v="130"/>
    <n v="130"/>
    <m/>
    <x v="5"/>
    <s v="số 17, đường Nguyễn Sinh Sắc, ấp Phú Long, xã Tân Phú Đông, thành phố Sa Đéc"/>
    <n v="28368"/>
    <s v="5,6 triệu sp/năm"/>
    <s v="Dự án hoàn thành và đi vào hoạt động trong tháng 01/2018"/>
    <s v="Đến 2053"/>
    <s v="HÀ VĂN DUYỆT sdt: 083 8554176"/>
    <s v="DAUTU"/>
  </r>
  <r>
    <s v="2016-48"/>
    <m/>
    <m/>
    <s v="Công ty TNHH Đầu tư Sản xuất Dịch vụ Đồng Tháp"/>
    <x v="45"/>
    <x v="3"/>
    <m/>
    <m/>
    <s v="5404214502"/>
    <d v="2016-12-27T00:00:00"/>
    <n v="200"/>
    <n v="200"/>
    <m/>
    <x v="4"/>
    <s v="CCN Tân Dương, Đường ĐT 852, ấp Tân Lộc A, xã Tân Dương, huyện Lai Vung, tỉnh Đồng Tháp"/>
    <n v="155452"/>
    <s v="Giai đoạn 1: (2017-2020: Sản xuất gạch bằng đất sét nung, công suất thiết kế: 96 triệu viên/năm. Đầu tư xây dựng và kinh doanh kếtcấu hạ tầng CNN Tân Dương. Giai đoạn 2: Sau năm 2020 Sản xuất gạch không nung, công suất thiết kế 96 triệu viên/năm."/>
    <s v="Chuẩn bị đầu tư: từ quý IV/2016 đến quý I/2017. Giai đoan 1: từ quý I/2017-2020 Đầu tư xây dựng kết cấu hạ tầng CCN; Lắp đặt dây chuyền sản xuất gạch bằng đất sét nung; GĐ2: Từ 2020 đến kết thúc dự án: Lắp đặt dây chuyền sản xuất gạch không nung"/>
    <s v="Theo Quyết định giao đất, cho thuê đất"/>
    <s v="ĐOÀN VĂN THÀNH-0906.116.186"/>
    <s v="DAUTU"/>
  </r>
  <r>
    <s v="2016-49"/>
    <m/>
    <m/>
    <s v="Công ty Cổ phần Phát triển Đô thị Sen Vàng"/>
    <x v="46"/>
    <x v="19"/>
    <s v="921/QĐ-UBND.HC"/>
    <d v="2016-08-05T00:00:00"/>
    <m/>
    <m/>
    <n v="50"/>
    <n v="15"/>
    <m/>
    <x v="0"/>
    <s v="khóm 2, thị trấn Mỹ An, huyện Tháp Mười"/>
    <n v="11113"/>
    <s v="108 căn/3 blocls"/>
    <s v="Tháng 02/2018 hoàn thành đi vào hoạt động"/>
    <n v="50"/>
    <s v="Ông Lê Ngọc Hạng_x000a_0673,859144"/>
    <s v="DAUTU"/>
  </r>
  <r>
    <s v="KCN-01"/>
    <m/>
    <m/>
    <s v="CÔNG TY CỔ PHẦN THỦY SẢN TRƯỜNG GIANG"/>
    <x v="47"/>
    <x v="12"/>
    <m/>
    <m/>
    <s v="1021503554"/>
    <d v="2016-03-08T00:00:00"/>
    <n v="120"/>
    <n v="43"/>
    <m/>
    <x v="12"/>
    <s v="Một phần diện tích Lô IV-8, Khu A1, KCN Sa Đéc"/>
    <n v="19105"/>
    <s v="4.900 tấn thành phẩm/năm"/>
    <s v="dự kiến khởi công: Tháng 04/2016_x000a_hoạt động chính thức: Tháng 11 năm 2016 . _x000a_"/>
    <n v="32"/>
    <m/>
    <m/>
  </r>
  <r>
    <s v="KCN-02"/>
    <m/>
    <m/>
    <s v="CÔNG TY TNHH MỘT THÀNH VIÊN THỦY SẢN MỸ SA"/>
    <x v="48"/>
    <x v="12"/>
    <m/>
    <m/>
    <m/>
    <m/>
    <n v="15"/>
    <n v="12"/>
    <m/>
    <x v="12"/>
    <s v="Lô II-1, Khu A1, KCN Sa Đéc"/>
    <n v="5868"/>
    <s v="20 tấn thành_x000a_ phẩm/ngày"/>
    <s v="- Sửa chữa và nâng cấp nhà máy: từ tháng 05/2016 đến 12/2016_x000a_- Đưa nhà máy đi vào hoạt động chính thức: tháng 01/2017"/>
    <n v="32"/>
    <m/>
    <m/>
  </r>
  <r>
    <s v="KCN-03"/>
    <m/>
    <m/>
    <s v="Công ty CP bia Sài Gòn Bình Tây"/>
    <x v="49"/>
    <x v="20"/>
    <m/>
    <m/>
    <m/>
    <m/>
    <n v="454"/>
    <n v="454"/>
    <m/>
    <x v="12"/>
    <s v="KCN Trần Quốc Toản"/>
    <m/>
    <m/>
    <m/>
    <m/>
    <m/>
    <m/>
  </r>
  <r>
    <s v="KCN-04"/>
    <m/>
    <m/>
    <s v="Công ty CP bao bì Sabeco - Đồng Tháp"/>
    <x v="50"/>
    <x v="15"/>
    <m/>
    <m/>
    <m/>
    <m/>
    <n v="35.6"/>
    <n v="35.6"/>
    <m/>
    <x v="12"/>
    <s v="KCN Trần Quốc Toản"/>
    <m/>
    <m/>
    <m/>
    <m/>
    <m/>
    <m/>
  </r>
  <r>
    <s v="KCN-05"/>
    <m/>
    <m/>
    <s v="Công ty"/>
    <x v="51"/>
    <x v="2"/>
    <m/>
    <m/>
    <m/>
    <m/>
    <n v="33"/>
    <n v="33"/>
    <m/>
    <x v="13"/>
    <s v="KKTCK Dinh Bà"/>
    <m/>
    <m/>
    <m/>
    <m/>
    <m/>
    <m/>
  </r>
</pivotCacheRecords>
</file>

<file path=xl/pivotCache/pivotCacheRecords3.xml><?xml version="1.0" encoding="utf-8"?>
<pivotCacheRecords xmlns="http://schemas.openxmlformats.org/spreadsheetml/2006/main" xmlns:r="http://schemas.openxmlformats.org/officeDocument/2006/relationships" count="30">
  <r>
    <n v="1"/>
    <s v="Cty TNHH Thắng Long (gắn với thành lập DN)"/>
    <x v="0"/>
    <s v="14/GCN ngày 28/5/2003"/>
    <d v="2003-05-28T00:00:00"/>
    <s v="UBND.T"/>
    <n v="14.43"/>
    <n v="925000"/>
    <n v="0"/>
    <n v="14.43"/>
    <x v="0"/>
    <s v="Số 234, khóm Tân Hoà, phường An Hoà, TX. Sa Đéc"/>
    <n v="50"/>
    <s v="Đài Loan - Trung Quốc"/>
    <x v="0"/>
  </r>
  <r>
    <n v="2"/>
    <s v="Cty LD Trường Sơn Arihant"/>
    <x v="1"/>
    <s v="02/GP-KCN-ĐT ngày 11/5/2006 "/>
    <d v="2006-05-11T00:00:00"/>
    <s v="BQLKKT"/>
    <n v="72.8"/>
    <n v="3453000"/>
    <n v="36.4"/>
    <n v="36.4"/>
    <x v="1"/>
    <s v="Khu công nghiệp Sa Đéc"/>
    <m/>
    <s v="VN + Ấn Độ"/>
    <x v="1"/>
  </r>
  <r>
    <n v="3"/>
    <s v="Cty TNHH New Hope ĐT"/>
    <x v="2"/>
    <s v="512043000001 ngày 17/4/2007"/>
    <d v="2007-04-17T00:00:00"/>
    <s v="BQLKKT"/>
    <n v="100"/>
    <n v="4743000"/>
    <n v="0"/>
    <n v="100"/>
    <x v="1"/>
    <s v="Khu công nghiệp Sa Đéc"/>
    <m/>
    <s v="Trung Quốc"/>
    <x v="0"/>
  </r>
  <r>
    <n v="4"/>
    <s v="Công ty trách nhiệm hữu hạn Chăn nuôi C.P. Việt Nam (gắn với thành lập chi nhánh)"/>
    <x v="3"/>
    <s v="51112000010 ngày 07/8/2007"/>
    <d v="2007-08-07T00:00:00"/>
    <s v="UBND.T"/>
    <n v="92.944000000000003"/>
    <n v="4400000"/>
    <n v="0"/>
    <n v="92.944000000000003"/>
    <x v="0"/>
    <s v="số 13 Võ Thị Sáu, khóm 2, phường 2, tp Cao Lãnh"/>
    <n v="36"/>
    <s v="Thái Lan"/>
    <x v="0"/>
  </r>
  <r>
    <n v="5"/>
    <s v="Cty TNHH Cargill Việt Nam"/>
    <x v="4"/>
    <s v="51212000019 ngày 31/8/2007"/>
    <d v="2007-08-31T00:00:00"/>
    <s v="BQLKKT"/>
    <n v="284"/>
    <n v="13470000"/>
    <n v="0"/>
    <n v="284"/>
    <x v="1"/>
    <s v="Khu công nghiệp Sa Đéc"/>
    <m/>
    <s v="Hoa Kỳ"/>
    <x v="0"/>
  </r>
  <r>
    <n v="6"/>
    <s v="Công ty trách nhiệm hữu hạn Công nghiệp Gỗ Đông Hà (gắn với thành lập CN)"/>
    <x v="5"/>
    <s v="51112000023 ngày 03/01/2008"/>
    <d v="2008-01-03T00:00:00"/>
    <s v="UBND.T"/>
    <n v="16"/>
    <n v="1000000"/>
    <n v="0"/>
    <n v="16"/>
    <x v="0"/>
    <s v="tổ 5, ấp Tân Định, xã Tân Thành, huyện Lai Vung"/>
    <n v="50"/>
    <s v="Đài loan - TQ"/>
    <x v="1"/>
  </r>
  <r>
    <n v="7"/>
    <s v="Cty TNHH Đại Quang Minh (gắn với thành lập DN)"/>
    <x v="6"/>
    <s v="511022000004_x000a_ngày 18/01/2008"/>
    <d v="2008-01-18T00:00:00"/>
    <s v="UBND.T"/>
    <n v="1.5"/>
    <n v="71428"/>
    <n v="0.5"/>
    <n v="1"/>
    <x v="0"/>
    <s v="ấp 3, xã Bình Hàng Tây, huyện Cao Lãnh"/>
    <n v="30"/>
    <s v="Hoa Kỳ"/>
    <x v="0"/>
  </r>
  <r>
    <n v="8"/>
    <s v="Cty TNHH Nước Đồng Tháp (gắn với thành lập DN)"/>
    <x v="7"/>
    <s v="511022000005_x000a_ngày 21/4/2008"/>
    <d v="2008-04-21T00:00:00"/>
    <s v="UBND.T"/>
    <n v="17.378"/>
    <n v="824242"/>
    <n v="2"/>
    <n v="15.378"/>
    <x v="0"/>
    <s v="ấp Đông Bình, xã Hoà An, thành phố Cao Lãnh"/>
    <n v="15"/>
    <s v="Hà Lan + Cty Cấp nước"/>
    <x v="0"/>
  </r>
  <r>
    <n v="9"/>
    <s v="Cty TNHH GUYOMARC’H Việt Nam (gắn với thành lập CN)"/>
    <x v="8"/>
    <s v="51112000033 ngày 09/7/2008"/>
    <d v="2008-07-09T00:00:00"/>
    <s v="UBND.T"/>
    <n v="150"/>
    <n v="7114000"/>
    <n v="0"/>
    <n v="150"/>
    <x v="0"/>
    <s v="tổ 14, ấp Tân Phú, xã An Nhơn, huyện Châu Thành"/>
    <n v="43"/>
    <s v="Pháp"/>
    <x v="0"/>
  </r>
  <r>
    <n v="10"/>
    <s v="Chi nhánh Cty TNHH Tỷ Xuân (gắn với thành lập cn)"/>
    <x v="9"/>
    <s v="51112000043 ngày 27/11/2008"/>
    <d v="2008-11-27T00:00:00"/>
    <s v="UBND.T"/>
    <n v="66"/>
    <n v="4000000"/>
    <n v="0"/>
    <n v="66"/>
    <x v="0"/>
    <s v="Khóm 1, thị trấn Mỹ An, huyện Tháp Mười"/>
    <n v="50"/>
    <s v="Đài loan - TQ"/>
    <x v="1"/>
  </r>
  <r>
    <n v="11"/>
    <s v="Cty TNHH Phát triển Đồng Tháp (gắn với thành lập doanh nghiệp)"/>
    <x v="10"/>
    <s v="511023000012 ngày 07/01/2009"/>
    <d v="2009-01-07T00:00:00"/>
    <s v="UBND.T"/>
    <n v="3"/>
    <n v="187500"/>
    <n v="0"/>
    <n v="3"/>
    <x v="0"/>
    <s v="Đường số 1, Chợ Đầu mối Mỹ Hiệp, xã Mỹ Hiệp, huyện Cao Lãnh"/>
    <n v="50"/>
    <s v="Pháp"/>
    <x v="1"/>
  </r>
  <r>
    <n v="12"/>
    <s v="Cty Ajinomoto VN (gắn với thành lập chi nhánh)"/>
    <x v="11"/>
    <s v="51112000050_x000a_ngày 27/4/2009"/>
    <d v="2009-04-27T00:00:00"/>
    <s v="UBND.T"/>
    <m/>
    <m/>
    <m/>
    <m/>
    <x v="0"/>
    <s v="Tổ 1, ấp An Lạc, xã An Bình, huyện Cao Lãnh, tỉnh Đồng Tháp"/>
    <m/>
    <s v="Nhật"/>
    <x v="0"/>
  </r>
  <r>
    <n v="13"/>
    <s v="Cty TNHH MTV Biomass Me Kong (gắn với thành lập DN)"/>
    <x v="12"/>
    <s v="511043000013 ngày 14/8/2009"/>
    <d v="2009-08-14T00:00:00"/>
    <s v="UBND.T"/>
    <n v="8.48"/>
    <n v="530000"/>
    <n v="0"/>
    <n v="8.48"/>
    <x v="0"/>
    <s v="ấp Thị, xã An Phong, huyện Thanh Bình"/>
    <n v="49"/>
    <s v="Hungary"/>
    <x v="1"/>
  </r>
  <r>
    <n v="14"/>
    <s v="Cty TNHH MTV Ngô Gia Phát (găn với thành lập DN)"/>
    <x v="13"/>
    <s v="511043000014 ngày 31/12/2010"/>
    <d v="2010-12-31T00:00:00"/>
    <s v="UBND.T"/>
    <n v="3"/>
    <n v="153846"/>
    <n v="0"/>
    <n v="3"/>
    <x v="0"/>
    <s v="571 Phạm Hữu Lầu, phường 6, thành phố Cao Lãnh"/>
    <n v="30"/>
    <s v="Ho Yenny Thi Hoang (Việt kiều Mỹ)"/>
    <x v="1"/>
  </r>
  <r>
    <n v="15"/>
    <s v="Cty TNHH Tỷ Thạc (găn với thành lập DN)"/>
    <x v="14"/>
    <s v="511043000015 ngày 20/5/2011"/>
    <d v="2011-05-20T00:00:00"/>
    <s v="UBND.T"/>
    <n v="207.108"/>
    <n v="10000000"/>
    <n v="31.004999999999995"/>
    <n v="176.10300000000001"/>
    <x v="0"/>
    <s v="khóm 1, thị trấn Mỹ An, huyện Tháp Mười, tỉnh Đồng Tháp"/>
    <n v="50"/>
    <s v="VN + Đài Loan - TQ"/>
    <x v="0"/>
  </r>
  <r>
    <n v="16"/>
    <s v="Chi nhánh Cty TNHH Wilmar Agro VN "/>
    <x v="15"/>
    <s v="51222000051 ngày _x000a_24/11/2011"/>
    <d v="2011-11-24T00:00:00"/>
    <s v="BQLKKT"/>
    <n v="100.46"/>
    <n v="4742708"/>
    <n v="0"/>
    <n v="100.46"/>
    <x v="1"/>
    <s v="Khu công nghiệp Sa Đéc"/>
    <m/>
    <s v="Singarpore"/>
    <x v="0"/>
  </r>
  <r>
    <n v="17"/>
    <s v="Chi nhánh Công ty TNHH MTV SX TM Mỹ Lâm"/>
    <x v="16"/>
    <s v="51112000129 ngày 17/4/2013"/>
    <d v="2013-04-07T00:00:00"/>
    <s v="UBND.T"/>
    <n v="1.0409999999999999"/>
    <n v="50000"/>
    <n v="0"/>
    <n v="1.0409999999999999"/>
    <x v="0"/>
    <s v="xã Tân Thành, Lai Vung"/>
    <n v="3"/>
    <s v="Đài loan - TQ"/>
    <x v="1"/>
  </r>
  <r>
    <n v="18"/>
    <s v="Công ty TNHH Lương thực Phương Đông"/>
    <x v="17"/>
    <s v="511022000016 ngày 29/7/2013"/>
    <d v="2013-07-29T00:00:00"/>
    <s v="UBND.T"/>
    <n v="302.10399999999998"/>
    <n v="1444389"/>
    <n v="202.40899999999999"/>
    <n v="99.694000000000003"/>
    <x v="0"/>
    <s v="ấp Tân Lộc A, xã Tân Dương, huyện Lai Vung"/>
    <n v="45"/>
    <s v="VN + Singarpore"/>
    <x v="0"/>
  </r>
  <r>
    <n v="19"/>
    <s v="Công ty TNHH Lotteria Việt Nam"/>
    <x v="18"/>
    <s v="51112000134 ngày 11/9/2013"/>
    <d v="2013-09-11T00:00:00"/>
    <s v="UBND.T"/>
    <n v="3.9590000000000001"/>
    <n v="190381"/>
    <n v="1.1870000000000003"/>
    <n v="2.7719999999999998"/>
    <x v="0"/>
    <s v="số 65 đường Nguyễn Huệ, phường 1, thành phố Cao Lãnh"/>
    <n v="13"/>
    <s v="Hàn Quốc"/>
    <x v="0"/>
  </r>
  <r>
    <n v="20"/>
    <s v="Công ty TNHH Liên doanh Nghị Phong "/>
    <x v="19"/>
    <s v="512022000055 cấp ngày 16/01/2014"/>
    <d v="2014-01-16T00:00:00"/>
    <s v="BQLKKT"/>
    <n v="211.15"/>
    <n v="10000000"/>
    <n v="42.23"/>
    <n v="168.92"/>
    <x v="1"/>
    <s v="Lô CN4, KCN Trần Quốc Toản, Tp. Cao Lãnh"/>
    <n v="45"/>
    <s v="Liên doanh Đài Loan"/>
    <x v="0"/>
  </r>
  <r>
    <n v="21"/>
    <s v="Công ty TNHH Liên doanh Austfeed Mekong"/>
    <x v="20"/>
    <s v="ngày 23/12/2015"/>
    <d v="2015-12-23T00:00:00"/>
    <s v="UBND.T"/>
    <n v="675"/>
    <n v="33000000"/>
    <n v="600"/>
    <n v="75"/>
    <x v="0"/>
    <s v="Cụm công nghiệp Cái Tàu Hạ, huyện Châu Thành"/>
    <n v="50"/>
    <s v="Úc"/>
    <x v="0"/>
  </r>
  <r>
    <n v="22"/>
    <s v="Công ty TNHH In Jae Đồng Tháp"/>
    <x v="21"/>
    <s v="1074368344 ngày 24/02/2016"/>
    <d v="2016-02-24T00:00:00"/>
    <s v="SKHDT"/>
    <n v="33"/>
    <n v="1466666.6666666667"/>
    <n v="0"/>
    <n v="33"/>
    <x v="0"/>
    <s v="Chợ đầu mối trái cây, xã Mỹ Hiệp, huyện Cao Lãnh, tỉnh Đồng Tháp;"/>
    <n v="10"/>
    <s v="Hàn Quốc"/>
    <x v="1"/>
  </r>
  <r>
    <n v="23"/>
    <s v="Công ty TNHH Liên doanh Austfeed Mekong"/>
    <x v="22"/>
    <s v="1700537056"/>
    <d v="2016-12-01T00:00:00"/>
    <s v="SKHDT"/>
    <n v="440"/>
    <n v="19500000"/>
    <m/>
    <n v="70"/>
    <x v="0"/>
    <s v="ấp 4, xã Mỹ Long, huyện Cao Lãnh"/>
    <n v="50"/>
    <s v="Australia"/>
    <x v="2"/>
  </r>
  <r>
    <n v="24"/>
    <s v="ANNA ALEKSEEVNA POTANINA /Ms"/>
    <x v="23"/>
    <s v="1061486535"/>
    <d v="2016-12-08T00:00:00"/>
    <s v="SKHDT"/>
    <n v="205"/>
    <n v="9100000"/>
    <m/>
    <n v="67"/>
    <x v="0"/>
    <s v="Lô B5, cụm công nghiệp Mỹ Hiệp, xã Mỹ Hiệp, huyện Cao Lãnh"/>
    <n v="50"/>
    <s v="Russia"/>
    <x v="1"/>
  </r>
  <r>
    <n v="25"/>
    <s v="TRẦN HUY HIỂN, JUAN ANTONIO GARCIA CANAS, LUIS CUARTERO SANCHEZ"/>
    <x v="24"/>
    <s v="4342081677 ngày 13/3/2017"/>
    <d v="2017-03-13T00:00:00"/>
    <s v="SKHDT"/>
    <n v="0.2"/>
    <n v="9000"/>
    <n v="0.10199999999999999"/>
    <n v="0.2"/>
    <x v="0"/>
    <s v="182/6, đường ĐT 848, khóm Tân An, phường An Hòa, thành phố Sa Đéc, tỉnh Đồng Tháp"/>
    <n v="50"/>
    <s v="Tây Ban Nha"/>
    <x v="0"/>
  </r>
  <r>
    <n v="26"/>
    <s v="Công ty Wenzhou Hendy Mechanism and Plastic Co.,ltd"/>
    <x v="25"/>
    <s v="9806538403 ngày 10/4/2017"/>
    <d v="2017-04-10T00:00:00"/>
    <s v="BQLKKT"/>
    <n v="953.4"/>
    <n v="40000000"/>
    <m/>
    <n v="953.4"/>
    <x v="1"/>
    <s v="KCN Sông Hậu, xã Tân Thành, huyện Lai Vung"/>
    <n v="37"/>
    <s v="Đài Loan- Trung Quốc"/>
    <x v="2"/>
  </r>
  <r>
    <n v="27"/>
    <s v="Ông Hsu Chi Cheng và Bà Huang Kui Tzu"/>
    <x v="26"/>
    <s v="2105288047 ngày 01/6/2017"/>
    <d v="2017-06-01T00:00:00"/>
    <s v="BQLKKT"/>
    <n v="91"/>
    <n v="4000000"/>
    <m/>
    <n v="91"/>
    <x v="1"/>
    <s v="KCN Sông Hậu, xã Tân Thành, huyện Lai Vung"/>
    <n v="37"/>
    <s v="Đài Loan- Trung Quốc"/>
    <x v="2"/>
  </r>
  <r>
    <n v="28"/>
    <s v="Công ty Tongwei Holding Pte.ltd"/>
    <x v="27"/>
    <s v="6509794332 ngày 09/10/2017"/>
    <d v="2017-10-09T00:00:00"/>
    <s v="BQLKKT"/>
    <n v="114"/>
    <n v="5000000"/>
    <n v="0"/>
    <n v="114"/>
    <x v="1"/>
    <s v="KCN Sa Đéc - C-MR"/>
    <n v="35"/>
    <s v="Đài Loan- Trung Quốc"/>
    <x v="2"/>
  </r>
  <r>
    <n v="29"/>
    <s v="Ông Lin, Wu-Hsiung và 3 nhà đầu tư khác"/>
    <x v="28"/>
    <n v="1029018360"/>
    <d v="2018-07-19T00:00:00"/>
    <s v="BQLKKT"/>
    <n v="22.74"/>
    <n v="1000000"/>
    <m/>
    <n v="22.74"/>
    <x v="1"/>
    <s v="KCN Sa Đéc - C-MR (Lô CII-1 và CII-4"/>
    <n v="33"/>
    <s v="Đài Loan- Trung Quốc"/>
    <x v="2"/>
  </r>
  <r>
    <n v="30"/>
    <s v="Ông Wang Hsiang Han"/>
    <x v="29"/>
    <s v="QĐ 727-UBND Tỉnh"/>
    <d v="2018-07-02T00:00:00"/>
    <s v="UBND Tỉnh"/>
    <n v="21"/>
    <n v="900000"/>
    <m/>
    <n v="21"/>
    <x v="0"/>
    <s v="Lô C, CCN Mỹ Hiệp, xã Mỹ Hiệp huyện Cao Lãnh, Đồng Tháp"/>
    <n v="50"/>
    <s v="Đài Loan- Trung Quốc"/>
    <x v="1"/>
  </r>
</pivotCacheRecords>
</file>

<file path=xl/pivotCache/pivotCacheRecords4.xml><?xml version="1.0" encoding="utf-8"?>
<pivotCacheRecords xmlns="http://schemas.openxmlformats.org/spreadsheetml/2006/main" xmlns:r="http://schemas.openxmlformats.org/officeDocument/2006/relationships" count="32">
  <r>
    <n v="1"/>
    <x v="0"/>
    <x v="0"/>
    <s v="Cty TNHH Thắng Long (gắn với thành lập DN)"/>
    <x v="0"/>
    <s v="14/GCN ngày 28/5/2003"/>
    <d v="2003-05-28T00:00:00"/>
    <s v="UBND.T"/>
    <n v="14.43"/>
    <n v="925000"/>
    <n v="0"/>
    <n v="14.43"/>
    <s v="N"/>
    <s v="Số 234, khóm Tân Hoà, phường An Hoà, TX. Sa Đéc"/>
    <n v="50"/>
    <s v="Đài Loan - Trung Quốc"/>
    <x v="0"/>
    <m/>
  </r>
  <r>
    <n v="2"/>
    <x v="1"/>
    <x v="1"/>
    <s v="Cty LD Trường Sơn Arihant"/>
    <x v="1"/>
    <s v="02/GP-KCN-ĐT ngày 11/5/2006 "/>
    <d v="2006-05-11T00:00:00"/>
    <s v="BQLKKT"/>
    <n v="72.8"/>
    <n v="3453000"/>
    <n v="36.4"/>
    <n v="36.4"/>
    <s v="Y"/>
    <s v="Khu công nghiệp Sa Đéc"/>
    <m/>
    <s v="VN + Ấn Độ"/>
    <x v="1"/>
    <m/>
  </r>
  <r>
    <n v="3"/>
    <x v="2"/>
    <x v="2"/>
    <s v="Cty TNHH New Hope ĐT"/>
    <x v="2"/>
    <s v="512043000001 ngày 17/4/2007"/>
    <d v="2007-04-17T00:00:00"/>
    <s v="BQLKKT"/>
    <n v="100"/>
    <n v="4743000"/>
    <n v="0"/>
    <n v="100"/>
    <s v="Y"/>
    <s v="Khu công nghiệp Sa Đéc"/>
    <m/>
    <s v="Trung Quốc"/>
    <x v="0"/>
    <m/>
  </r>
  <r>
    <n v="4"/>
    <x v="2"/>
    <x v="0"/>
    <s v="Công ty trách nhiệm hữu hạn Chăn nuôi C.P. Việt Nam (gắn với thành lập chi nhánh)"/>
    <x v="3"/>
    <s v="51112000010 ngày 07/8/2007"/>
    <d v="2007-08-07T00:00:00"/>
    <s v="UBND.T"/>
    <n v="92.944000000000003"/>
    <n v="4400000"/>
    <n v="0"/>
    <n v="92.944000000000003"/>
    <s v="N"/>
    <s v="số 13 Võ Thị Sáu, khóm 2, phường 2, tp Cao Lãnh"/>
    <n v="36"/>
    <s v="Thái Lan"/>
    <x v="0"/>
    <m/>
  </r>
  <r>
    <n v="5"/>
    <x v="2"/>
    <x v="2"/>
    <s v="Cty TNHH Cargill Việt Nam"/>
    <x v="4"/>
    <s v="51212000019 ngày 31/8/2007"/>
    <d v="2007-08-31T00:00:00"/>
    <s v="BQLKKT"/>
    <n v="284"/>
    <n v="13470000"/>
    <n v="0"/>
    <n v="284"/>
    <s v="Y"/>
    <s v="Khu công nghiệp Sa Đéc"/>
    <m/>
    <s v="Hoa Kỳ"/>
    <x v="0"/>
    <m/>
  </r>
  <r>
    <n v="6"/>
    <x v="3"/>
    <x v="0"/>
    <s v="Công ty trách nhiệm hữu hạn Công nghiệp Gỗ Đông Hà (gắn với thành lập CN)"/>
    <x v="5"/>
    <s v="51112000023 ngày 03/01/2008"/>
    <d v="2008-01-03T00:00:00"/>
    <s v="UBND.T"/>
    <n v="16"/>
    <n v="1000000"/>
    <n v="0"/>
    <n v="16"/>
    <s v="N"/>
    <s v="tổ 5, ấp Tân Định, xã Tân Thành, huyện Lai Vung"/>
    <n v="50"/>
    <s v="Đài loan - TQ"/>
    <x v="1"/>
    <m/>
  </r>
  <r>
    <n v="7"/>
    <x v="3"/>
    <x v="2"/>
    <s v="Cty TNHH Đại Quang Minh (gắn với thành lập DN)"/>
    <x v="6"/>
    <s v="511022000004_x000a_ngày 18/01/2008"/>
    <d v="2008-01-18T00:00:00"/>
    <s v="UBND.T"/>
    <n v="1.5"/>
    <n v="71428"/>
    <n v="0.5"/>
    <n v="1"/>
    <s v="N"/>
    <s v="ấp 3, xã Bình Hàng Tây, huyện Cao Lãnh"/>
    <n v="30"/>
    <s v="Hoa Kỳ"/>
    <x v="0"/>
    <m/>
  </r>
  <r>
    <n v="8"/>
    <x v="3"/>
    <x v="0"/>
    <s v="Cty TNHH Nước Đồng Tháp (gắn với thành lập DN)"/>
    <x v="7"/>
    <s v="511022000005_x000a_ngày 21/4/2008"/>
    <d v="2008-04-21T00:00:00"/>
    <s v="UBND.T"/>
    <n v="17.378"/>
    <n v="824242"/>
    <n v="2"/>
    <n v="15.378"/>
    <s v="N"/>
    <s v="ấp Đông Bình, xã Hoà An, thành phố Cao Lãnh"/>
    <n v="15"/>
    <s v="Hà Lan + Cty Cấp nước"/>
    <x v="0"/>
    <s v="Bên nước ngoài là Quỹ nước Hà Lan đã chuyển giao vốn cho phía VN (hợp đồng 01 EURO)"/>
  </r>
  <r>
    <n v="9"/>
    <x v="3"/>
    <x v="2"/>
    <s v="Cty TNHH GUYOMARC’H Việt Nam (gắn với thành lập CN)"/>
    <x v="8"/>
    <s v="51112000033 ngày 09/7/2008"/>
    <d v="2008-07-09T00:00:00"/>
    <s v="UBND.T"/>
    <n v="150"/>
    <n v="7114000"/>
    <n v="0"/>
    <n v="150"/>
    <s v="N"/>
    <s v="tổ 14, ấp Tân Phú, xã An Nhơn, huyện Châu Thành"/>
    <n v="43"/>
    <s v="Pháp"/>
    <x v="0"/>
    <m/>
  </r>
  <r>
    <n v="10"/>
    <x v="3"/>
    <x v="3"/>
    <s v="Chi nhánh Cty TNHH Tỷ Xuân (gắn với thành lập cn)"/>
    <x v="9"/>
    <s v="51112000043 ngày 27/11/2008"/>
    <d v="2008-11-27T00:00:00"/>
    <s v="UBND.T"/>
    <n v="66"/>
    <n v="4000000"/>
    <n v="0"/>
    <n v="66"/>
    <s v="N"/>
    <s v="Khóm 1, thị trấn Mỹ An, huyện Tháp Mười"/>
    <n v="50"/>
    <s v="Đài loan - TQ"/>
    <x v="1"/>
    <m/>
  </r>
  <r>
    <n v="11"/>
    <x v="4"/>
    <x v="1"/>
    <s v="Cty TNHH Phát triển Đồng Tháp (gắn với thành lập doanh nghiệp)"/>
    <x v="10"/>
    <s v="511023000012 ngày 07/01/2009"/>
    <d v="2009-01-07T00:00:00"/>
    <s v="UBND.T"/>
    <n v="3"/>
    <n v="187500"/>
    <n v="0"/>
    <n v="3"/>
    <s v="N"/>
    <s v="Đường số 1, Chợ Đầu mối Mỹ Hiệp, xã Mỹ Hiệp, huyện Cao Lãnh"/>
    <n v="50"/>
    <s v="Pháp"/>
    <x v="1"/>
    <m/>
  </r>
  <r>
    <n v="12"/>
    <x v="4"/>
    <x v="4"/>
    <s v="Cty Ajinomoto VN (gắn với thành lập chi nhánh)"/>
    <x v="11"/>
    <s v="51112000050_x000a_ngày 27/4/2009"/>
    <d v="2009-04-27T00:00:00"/>
    <s v="UBND.T"/>
    <m/>
    <m/>
    <m/>
    <m/>
    <s v="N"/>
    <s v="Tổ 1, ấp An Lạc, xã An Bình, huyện Cao Lãnh, tỉnh Đồng Tháp"/>
    <m/>
    <s v="Nhật"/>
    <x v="0"/>
    <m/>
  </r>
  <r>
    <n v="13"/>
    <x v="4"/>
    <x v="0"/>
    <s v="Cty TNHH MTV Biomass Me Kong (gắn với thành lập DN)"/>
    <x v="12"/>
    <s v="511043000013 ngày 14/8/2009"/>
    <d v="2009-08-14T00:00:00"/>
    <s v="UBND.T"/>
    <n v="8.48"/>
    <n v="530000"/>
    <n v="0"/>
    <n v="8.48"/>
    <s v="N"/>
    <s v="ấp Thị, xã An Phong, huyện Thanh Bình"/>
    <n v="49"/>
    <s v="Hungary"/>
    <x v="1"/>
    <m/>
  </r>
  <r>
    <n v="14"/>
    <x v="5"/>
    <x v="4"/>
    <s v="Cty TNHH MTV Ngô Gia Phát (găn với thành lập DN)"/>
    <x v="13"/>
    <s v="511043000014 ngày 31/12/2010"/>
    <d v="2010-12-31T00:00:00"/>
    <s v="UBND.T"/>
    <n v="3"/>
    <n v="153846"/>
    <n v="0"/>
    <n v="3"/>
    <s v="N"/>
    <s v="571 Phạm Hữu Lầu, phường 6, thành phố Cao Lãnh"/>
    <n v="30"/>
    <s v="Ho Yenny Thi Hoang (Việt kiều Mỹ)"/>
    <x v="1"/>
    <m/>
  </r>
  <r>
    <n v="15"/>
    <x v="6"/>
    <x v="3"/>
    <s v="Cty TNHH Tỷ Thạc (găn với thành lập DN)"/>
    <x v="14"/>
    <s v="511043000015 ngày 20/5/2011"/>
    <d v="2011-05-20T00:00:00"/>
    <s v="UBND.T"/>
    <n v="207.108"/>
    <n v="10000000"/>
    <n v="31.004999999999995"/>
    <n v="176.10300000000001"/>
    <s v="N"/>
    <s v="khóm 1, thị trấn Mỹ An, huyện Tháp Mười, tỉnh Đồng Tháp"/>
    <n v="50"/>
    <s v="VN + Đài Loan - TQ"/>
    <x v="0"/>
    <m/>
  </r>
  <r>
    <n v="16"/>
    <x v="6"/>
    <x v="5"/>
    <s v="Chi nhánh Cty TNHH Wilmar Agro VN "/>
    <x v="15"/>
    <s v="51222000051 ngày _x000a_24/11/2011"/>
    <d v="2011-11-24T00:00:00"/>
    <s v="BQLKKT"/>
    <n v="100.46"/>
    <n v="4742708"/>
    <n v="0"/>
    <n v="100.46"/>
    <s v="Y"/>
    <s v="Khu công nghiệp Sa Đéc"/>
    <m/>
    <s v="Singarpore"/>
    <x v="0"/>
    <m/>
  </r>
  <r>
    <n v="17"/>
    <x v="7"/>
    <x v="0"/>
    <s v="Chi nhánh Công ty TNHH MTV SX TM Mỹ Lâm"/>
    <x v="16"/>
    <s v="51112000129 ngày 17/4/2013"/>
    <d v="2013-04-07T00:00:00"/>
    <s v="UBND.T"/>
    <n v="1.0409999999999999"/>
    <n v="50000"/>
    <n v="0"/>
    <n v="1.0409999999999999"/>
    <s v="N"/>
    <s v="xã Tân Thành, Lai Vung"/>
    <n v="3"/>
    <s v="Đài loan - TQ"/>
    <x v="1"/>
    <m/>
  </r>
  <r>
    <n v="18"/>
    <x v="7"/>
    <x v="6"/>
    <s v="Công ty TNHH Lương thực Phương Đông"/>
    <x v="17"/>
    <s v="511022000016 ngày 29/7/2013"/>
    <d v="2013-07-29T00:00:00"/>
    <s v="UBND.T"/>
    <n v="302.10399999999998"/>
    <n v="14443890"/>
    <n v="202.40899999999999"/>
    <n v="99.694000000000003"/>
    <s v="N"/>
    <s v="ấp Tân Lộc A, xã Tân Dương, huyện Lai Vung"/>
    <n v="45"/>
    <s v="VN + Singarpore"/>
    <x v="0"/>
    <m/>
  </r>
  <r>
    <n v="19"/>
    <x v="7"/>
    <x v="4"/>
    <s v="Công ty TNHH Lotteria Việt Nam"/>
    <x v="18"/>
    <s v="51112000134 ngày 11/9/2013"/>
    <d v="2013-09-11T00:00:00"/>
    <s v="UBND.T"/>
    <n v="3.9590000000000001"/>
    <n v="190381"/>
    <n v="1.1870000000000003"/>
    <n v="2.7719999999999998"/>
    <s v="N"/>
    <s v="số 65 đường Nguyễn Huệ, phường 1, thành phố Cao Lãnh"/>
    <n v="13"/>
    <s v="Hàn Quốc"/>
    <x v="0"/>
    <m/>
  </r>
  <r>
    <n v="20"/>
    <x v="8"/>
    <x v="3"/>
    <s v="Công ty TNHH Liên doanh Nghị Phong "/>
    <x v="19"/>
    <s v="512022000055 cấp ngày 16/01/2014"/>
    <d v="2014-01-16T00:00:00"/>
    <s v="BQLKKT"/>
    <n v="211.15"/>
    <n v="10000000"/>
    <n v="42.23"/>
    <n v="168.92"/>
    <s v="Y"/>
    <s v="Lô CN4, KCN Trần Quốc Toản, Tp. Cao Lãnh"/>
    <n v="45"/>
    <s v="Liên doanh Đài Loan"/>
    <x v="0"/>
    <m/>
  </r>
  <r>
    <n v="21"/>
    <x v="9"/>
    <x v="2"/>
    <s v="Công ty TNHH Liên doanh Austfeed Mekong"/>
    <x v="20"/>
    <s v="ngày 23/12/2015"/>
    <d v="2015-12-23T00:00:00"/>
    <s v="UBND.T"/>
    <n v="675"/>
    <n v="33000000"/>
    <n v="600"/>
    <n v="75"/>
    <s v="N"/>
    <s v="Cụm công nghiệp Cái Tàu Hạ, huyện Châu Thành"/>
    <n v="50"/>
    <s v="Úc"/>
    <x v="0"/>
    <m/>
  </r>
  <r>
    <n v="22"/>
    <x v="10"/>
    <x v="4"/>
    <s v="Công ty TNHH In Jae Đồng Tháp"/>
    <x v="21"/>
    <s v="1074368344 ngày 24/02/2016"/>
    <d v="2016-02-24T00:00:00"/>
    <s v="SKHDT"/>
    <n v="33"/>
    <n v="1466666.6666666667"/>
    <n v="0"/>
    <n v="33"/>
    <s v="N"/>
    <s v="Chợ đầu mối trái cây, xã Mỹ Hiệp, huyện Cao Lãnh, tỉnh Đồng Tháp;"/>
    <n v="10"/>
    <s v="Hàn Quốc"/>
    <x v="1"/>
    <m/>
  </r>
  <r>
    <n v="23"/>
    <x v="10"/>
    <x v="7"/>
    <s v="Công ty TNHH Liên doanh Austfeed Mekong"/>
    <x v="22"/>
    <s v="1700537056"/>
    <d v="2016-12-01T00:00:00"/>
    <s v="SKHDT"/>
    <n v="440"/>
    <n v="19500000"/>
    <m/>
    <n v="70"/>
    <s v="N"/>
    <s v="ấp 4, xã Mỹ Long, huyện Cao Lãnh"/>
    <n v="50"/>
    <s v="Australia"/>
    <x v="0"/>
    <m/>
  </r>
  <r>
    <n v="24"/>
    <x v="10"/>
    <x v="1"/>
    <s v="ANNA ALEKSEEVNA POTANINA /Ms"/>
    <x v="23"/>
    <s v="1061486535"/>
    <d v="2016-12-08T00:00:00"/>
    <s v="SKHDT"/>
    <n v="205"/>
    <n v="9100000"/>
    <m/>
    <n v="67"/>
    <s v="N"/>
    <s v="Lô B5, cụm công nghiệp Mỹ Hiệp, xã Mỹ Hiệp, huyện Cao Lãnh"/>
    <n v="50"/>
    <s v="Russia"/>
    <x v="1"/>
    <s v="Thông báo ngày 30/11/2017 của NĐT; QD số 98/QĐ-SKHĐT ngày 29/12/2017"/>
  </r>
  <r>
    <n v="25"/>
    <x v="11"/>
    <x v="4"/>
    <s v="TRẦN HUY HIỂN, JUAN ANTONIO GARCIA CANAS, LUIS CUARTERO SANCHEZ"/>
    <x v="24"/>
    <s v="4342081677 ngày 13/3/2017"/>
    <d v="2017-03-13T00:00:00"/>
    <s v="SKHDT"/>
    <n v="0.2"/>
    <n v="9000"/>
    <n v="0.10199999999999999"/>
    <n v="0.2"/>
    <s v="N"/>
    <s v="182/6, đường ĐT 848, khóm Tân An, phường An Hòa, thành phố Sa Đéc, tỉnh Đồng Tháp"/>
    <n v="50"/>
    <s v="Tây Ban Nha"/>
    <x v="0"/>
    <m/>
  </r>
  <r>
    <n v="26"/>
    <x v="11"/>
    <x v="8"/>
    <s v="Công ty Wenzhou Hendy Mechanism and Plastic Co.,ltd"/>
    <x v="25"/>
    <s v="9806538403 ngày 10/4/2017"/>
    <d v="2017-04-10T00:00:00"/>
    <s v="BQLKKT"/>
    <n v="953.4"/>
    <n v="40000000"/>
    <m/>
    <n v="953.4"/>
    <s v="Y"/>
    <s v="KCN Sông Hậu, xã Tân Thành, huyện Lai Vung"/>
    <n v="37"/>
    <s v="Đài Loan- Trung Quốc"/>
    <x v="0"/>
    <m/>
  </r>
  <r>
    <n v="27"/>
    <x v="11"/>
    <x v="3"/>
    <s v="Ông Hsu Chi Cheng và Bà Huang Kui Tzu"/>
    <x v="26"/>
    <s v="2105288047 ngày 01/6/2017"/>
    <d v="2017-06-01T00:00:00"/>
    <s v="BQLKKT"/>
    <n v="91"/>
    <n v="4000000"/>
    <m/>
    <n v="91"/>
    <s v="Y"/>
    <s v="KCN Sông Hậu, xã Tân Thành, huyện Lai Vung"/>
    <n v="37"/>
    <s v="Đài Loan- Trung Quốc"/>
    <x v="0"/>
    <m/>
  </r>
  <r>
    <n v="28"/>
    <x v="11"/>
    <x v="2"/>
    <s v="Công ty Tongwei Holding Pte.ltd"/>
    <x v="27"/>
    <s v="6509794332 ngày 09/10/2017"/>
    <d v="2017-10-09T00:00:00"/>
    <s v="BQLKKT"/>
    <n v="114"/>
    <n v="5000000"/>
    <n v="0"/>
    <n v="114"/>
    <s v="Y"/>
    <s v="KCN Sa Đéc - C-MR"/>
    <n v="35"/>
    <s v="Đài Loan- Trung Quốc"/>
    <x v="0"/>
    <m/>
  </r>
  <r>
    <n v="29"/>
    <x v="12"/>
    <x v="0"/>
    <s v="Ông Lin, Wu-Hsiung và 3 nhà đầu tư khác"/>
    <x v="28"/>
    <n v="1029018360"/>
    <d v="2018-07-19T00:00:00"/>
    <s v="BQLKKT"/>
    <n v="22.74"/>
    <n v="1000000"/>
    <m/>
    <n v="22.74"/>
    <s v="Y"/>
    <s v="KCN Sa Đéc - C-MR (Lô CII-1 và CII-4"/>
    <n v="33"/>
    <s v="Đài Loan- Trung Quốc"/>
    <x v="0"/>
    <m/>
  </r>
  <r>
    <n v="30"/>
    <x v="12"/>
    <x v="0"/>
    <s v="Ông Wang Hsiang Han"/>
    <x v="29"/>
    <s v="QĐ 727-UBND Tỉnh"/>
    <d v="2018-07-02T00:00:00"/>
    <s v="UBND.T"/>
    <n v="21"/>
    <n v="900000"/>
    <m/>
    <n v="21"/>
    <s v="N"/>
    <s v="Lô C, CCN Mỹ Hiệp, xã Mỹ Hiệp huyện Cao Lãnh, Đồng Tháp"/>
    <n v="50"/>
    <s v="Đài Loan- Trung Quốc"/>
    <x v="1"/>
    <m/>
  </r>
  <r>
    <n v="31"/>
    <x v="13"/>
    <x v="1"/>
    <s v="Cty CP Chế biến và xuất nhập khẩu thủy sản Cadovimex II_x000a_Cty SETHIA OILS INTERNATIONAL PTE.LTD_x000a_Cty HEMRAJ OILS PTE.LTD"/>
    <x v="30"/>
    <n v="3295576483"/>
    <d v="2019-08-06T00:00:00"/>
    <s v="BQLKKT"/>
    <n v="244.65"/>
    <n v="10500000"/>
    <m/>
    <m/>
    <s v="Y"/>
    <s v="Lô I-3, khu C mở rộng, KCN Sa Đéc"/>
    <m/>
    <m/>
    <x v="0"/>
    <m/>
  </r>
  <r>
    <n v="32"/>
    <x v="13"/>
    <x v="4"/>
    <s v="Công ty TNHH CJ CGV Việt Nam"/>
    <x v="31"/>
    <n v="1099889275"/>
    <d v="2019-09-30T00:00:00"/>
    <s v="SKHDT"/>
    <n v="23.456700000000001"/>
    <n v="1005000"/>
    <m/>
    <n v="23.456700000000001"/>
    <s v="N"/>
    <s v="đường 30/4, phường 1, thành phố Cao Lãnh, Đồng Tháp"/>
    <n v="47537"/>
    <s v="Hàn Quốc"/>
    <x v="0"/>
    <m/>
  </r>
</pivotCacheRecords>
</file>

<file path=xl/pivotCache/pivotCacheRecords5.xml><?xml version="1.0" encoding="utf-8"?>
<pivotCacheRecords xmlns="http://schemas.openxmlformats.org/spreadsheetml/2006/main" xmlns:r="http://schemas.openxmlformats.org/officeDocument/2006/relationships" count="73">
  <r>
    <s v="1992-00"/>
    <x v="0"/>
    <s v="Nhà máy nước Sa Đéc"/>
    <s v="Công ty cấp nước Đồng Tháp"/>
    <m/>
    <x v="0"/>
    <m/>
    <s v="C-SaDec"/>
    <m/>
    <n v="134"/>
    <m/>
    <n v="19436"/>
    <m/>
    <m/>
    <m/>
    <m/>
    <m/>
    <m/>
    <m/>
    <x v="0"/>
  </r>
  <r>
    <s v="1992-01"/>
    <x v="0"/>
    <s v="Nhà maáy bánh phồng tôm Sa Giang"/>
    <s v="Cty CP XNK_x000a_Sa Giang (dự án do UBND tỉnh cấp)"/>
    <m/>
    <x v="1"/>
    <m/>
    <s v="C-SaDec"/>
    <m/>
    <n v="35"/>
    <m/>
    <n v="12015"/>
    <s v=" - GCN ƯĐĐT Số 29/UB-UĐĐT ngày 18/7/2002 do UBND Tỉnh cấp;_x000a_ - GCN ĐKKKD số 401289 ngày 15/12/1992 do Sở KHĐT Đồng Tháp cấp;"/>
    <d v="1992-12-15T00:00:00"/>
    <m/>
    <m/>
    <m/>
    <m/>
    <m/>
    <x v="0"/>
  </r>
  <r>
    <s v="2001-01"/>
    <x v="1"/>
    <s v="Nhà máy chế biến thủy sản đông lạnh xuất khẩu Sa Đéc"/>
    <s v="Cty CP DOCIMEXCO -DOCIFISH (chỉ đăng ký dự án đầu tư)"/>
    <m/>
    <x v="2"/>
    <m/>
    <s v="C-SaDec"/>
    <m/>
    <n v="30.678000000000001"/>
    <m/>
    <n v="14696"/>
    <s v=" - GCN ƯĐĐT số 14/ƯĐĐT ngày 07/5/2001 do UBND Tỉnh cấp;_x000a_ - GCN ĐKKD số 101281 ngày 30/12/1992 do Sở KHĐT Đồng Tháp cấp;"/>
    <d v="2001-05-07T00:00:00"/>
    <m/>
    <m/>
    <m/>
    <m/>
    <m/>
    <x v="0"/>
  </r>
  <r>
    <s v="2001-02"/>
    <x v="1"/>
    <s v="Nhà máy CB hàng  thủy sản đông lạnh XK Thanh Hùng"/>
    <s v="Cty TNHH Thanh Hùng (chỉ đăng ký dự án đầu tư)"/>
    <m/>
    <x v="2"/>
    <m/>
    <s v="C-SaDec"/>
    <m/>
    <n v="45.613999999999997"/>
    <m/>
    <n v="12915"/>
    <s v=" - GCN ƯĐĐT số 66/ƯĐĐT-UB ngày 31/12/2001 do UBND Tỉnh cấp; _x000a_ - GCNĐT số 51221000013 ngày 12/7/2007 (thay đổi lần 01 ngày 22/02/2008) do BQLKKT cấp;_x000a_ - GCN ĐKKD số 5102000031 ngày 19/10/2001 do Sở KHĐT Đồng Tháp cấp;"/>
    <d v="2001-10-19T00:00:00"/>
    <m/>
    <m/>
    <m/>
    <m/>
    <m/>
    <x v="0"/>
  </r>
  <r>
    <s v="2001-03"/>
    <x v="1"/>
    <s v="Đầu tư mở rộng Cty TNHH Thanh Hùng"/>
    <s v="Cty TNHH Thanh Hùng (chỉ đăng ký dự án đầu tư)"/>
    <m/>
    <x v="2"/>
    <m/>
    <s v="C-SaDec"/>
    <m/>
    <n v="58.750500000000002"/>
    <m/>
    <n v="14418"/>
    <s v=" - GCNĐT số 51221000005_x000a_ngày 14/5/2007 do BQLKKT cấp;_x000a_ - GCN ĐKKD số 5102000031 ngày 19/10/2001 do Sở KHĐT Đồng Tháp cấp;"/>
    <d v="2001-10-19T00:00:00"/>
    <m/>
    <m/>
    <m/>
    <m/>
    <m/>
    <x v="0"/>
  </r>
  <r>
    <s v="2002-01"/>
    <x v="2"/>
    <s v="Nhà máy chế biến thức ăn thuỷ sản Việt Thắng_x000a_(Khu C, KCN Sa đéc)"/>
    <s v="Cty CP thủy sản_x000a_Vieät Thaéng (chỉ đăng ký dự án đầu tư)"/>
    <m/>
    <x v="3"/>
    <m/>
    <s v="C-SaDec"/>
    <m/>
    <n v="19.247"/>
    <m/>
    <n v="6811"/>
    <s v=" - GCN ĐKKD số 5103000010  ngày 21/11/2002 do Sở KHĐT Đồng Tháp cấp lần đầu;_x000a_- GCN UĐĐT số 08/UB-UĐĐT ngày 21/3/2003._x000a_- GCN UĐĐT số 12/UB-UĐĐT ngày 16/9/2004 (mr giai đoạn 2)"/>
    <d v="2002-11-21T00:00:00"/>
    <m/>
    <m/>
    <m/>
    <m/>
    <m/>
    <x v="0"/>
  </r>
  <r>
    <s v="2004-01"/>
    <x v="3"/>
    <s v="Nhaø maùy Cheá bieán  thuûy  saûn xuaát khaåu "/>
    <s v="Cty Cổ phần thực phẩm Q.V.D Đồng Tháp (chỉ đăng ký dự án đầu tư)"/>
    <m/>
    <x v="2"/>
    <m/>
    <s v="C-SaDec"/>
    <m/>
    <n v="56.54"/>
    <m/>
    <n v="10000"/>
    <s v=" - Giấy Ưu đãi đầu tư số 03/UB-UĐĐT ngày 10/3/2004 do UBND Tỉnh cấp;"/>
    <d v="2004-03-10T00:00:00"/>
    <m/>
    <m/>
    <m/>
    <m/>
    <m/>
    <x v="0"/>
  </r>
  <r>
    <s v="2004-02"/>
    <x v="3"/>
    <s v="Nhaø maùy CB thöùc aên CN gia suùc gia caàm - T.Saûn"/>
    <s v="Cty TNHH SX-TM_x000a_ Phước Anh 2 (chỉ đăng ký dự án đầu tư)"/>
    <m/>
    <x v="3"/>
    <m/>
    <s v="C-SaDec"/>
    <m/>
    <n v="33"/>
    <m/>
    <n v="15977"/>
    <s v=" - GCN ƯĐĐT Số 15/UB-ƯĐĐT ngày 26/10/2004 do UBND Tỉnh cấp;"/>
    <d v="2004-10-26T00:00:00"/>
    <m/>
    <m/>
    <m/>
    <m/>
    <m/>
    <x v="0"/>
  </r>
  <r>
    <s v="2005-01"/>
    <x v="4"/>
    <s v="Döï aùn CBTA thuûy saûn (chi nhaùnh Soâng Haäu)"/>
    <s v="Cty CP TS Việt Thắng  (dự án do UBND Tỉnh cấp)"/>
    <m/>
    <x v="2"/>
    <m/>
    <s v="SongHau"/>
    <m/>
    <n v="121.051"/>
    <m/>
    <n v="64575"/>
    <s v=" - GCN ƯĐĐT số 09/ƯĐĐT ngày 11/7/2005 do UBND  cấp;_x000a_ - GCN ĐKKD số 5113000230 do Sở KHĐT Đồng Tháp cấp;"/>
    <d v="2005-07-11T00:00:00"/>
    <m/>
    <m/>
    <m/>
    <m/>
    <m/>
    <x v="0"/>
  </r>
  <r>
    <s v="2006-01"/>
    <x v="5"/>
    <s v="Trạm chiết nạp Gas"/>
    <s v="Chi nhánh Cty CP SX-DV-TM-XD Thành Tài (dự án đăng ký ở Sở KHĐT Đồng Tháp)"/>
    <m/>
    <x v="4"/>
    <m/>
    <s v="C-SaDec"/>
    <m/>
    <n v="5.0380000000000003"/>
    <m/>
    <n v="3026"/>
    <s v=" - GCN ĐKKD số 5113000316 _x000a_ngày 10/8/2006 do Sở KH &amp; ĐT Đồng Tháp cấp;"/>
    <d v="2006-08-10T00:00:00"/>
    <m/>
    <m/>
    <m/>
    <m/>
    <m/>
    <x v="1"/>
  </r>
  <r>
    <s v="2006-02"/>
    <x v="5"/>
    <s v="Nhà máy trích ly dầu cám"/>
    <s v="Cty Liên doanh Trường Sơn Arihant_x000a_"/>
    <m/>
    <x v="1"/>
    <n v="1"/>
    <s v="A1"/>
    <n v="3.64"/>
    <m/>
    <m/>
    <n v="25081"/>
    <s v=" - Giấy phép đầu tư số 02/GP-KCN-ĐT ngày 11/5/2006 (Điều chỉnh lần thứ 5 ngày 10/5/2010) do BQLKKT cấp;"/>
    <d v="2006-05-11T00:00:00"/>
    <m/>
    <m/>
    <m/>
    <m/>
    <m/>
    <x v="1"/>
  </r>
  <r>
    <s v="2007-01"/>
    <x v="6"/>
    <s v="Đầu tư mở rộng phân xưởng chế biến thủy sản - Docifish"/>
    <s v="Cty CP DOCIMEXCO -DOCIFISH (chỉ đăng ký dự án đầu tư)"/>
    <m/>
    <x v="2"/>
    <m/>
    <s v="C-SaDec"/>
    <m/>
    <n v="24"/>
    <m/>
    <n v="1600"/>
    <s v=" - GCNĐT số 51221000027 ngày 21/11/2007 do BQLKKT cấp;_x000a_ - GCN ĐKKD số 5103000075 ngày 06/7/2007 do Sở KHĐT Đồng Tháp cấp;"/>
    <d v="2007-07-06T00:00:00"/>
    <m/>
    <m/>
    <m/>
    <m/>
    <m/>
    <x v="0"/>
  </r>
  <r>
    <s v="2007-02"/>
    <x v="6"/>
    <s v="Mở rộng nhà máy CB thủy sản xuất khẩu QVD Đồng Tháp"/>
    <s v="Cty Cổ phần thực phẩm Q.V.D Đồng Tháp (chỉ đăng ký dự án đầu tư)"/>
    <m/>
    <x v="2"/>
    <m/>
    <s v="C-SaDec"/>
    <m/>
    <n v="115.628"/>
    <m/>
    <n v="10000"/>
    <s v=" - GCNĐT Số 51221000022_x000a_ngày 18/9/2007 do BQLKKT cấp;_x000a_ - GCN ĐKKD số 5102000101 thay đổi lần 3 ngày 08/5/2007 do Sở KHĐT Đồng Tháp cấp;"/>
    <d v="2007-09-18T00:00:00"/>
    <m/>
    <m/>
    <m/>
    <m/>
    <m/>
    <x v="0"/>
  </r>
  <r>
    <s v="2007-03"/>
    <x v="6"/>
    <s v="Nhaø maùy cheá bieán thöùc aên chaên nuoâi."/>
    <s v="Chi nhánh DNTN Cỏ May (chỉ đăng ký dự án đầu tư)"/>
    <m/>
    <x v="3"/>
    <m/>
    <s v="C-SaDec"/>
    <m/>
    <n v="30"/>
    <m/>
    <n v="14052"/>
    <s v=" - GCNĐT số 51221000016 ngày 02/8/2007 do BQLKKT cấp;_x000a_ - GCN ĐKKD số 5111000181 ngày 09/8/2004 do Sở KHĐT Đồng Tháp cấp;"/>
    <d v="2007-08-02T00:00:00"/>
    <m/>
    <m/>
    <m/>
    <m/>
    <m/>
    <x v="0"/>
  </r>
  <r>
    <s v="2007-04"/>
    <x v="6"/>
    <s v="Nhà may chế biến thực phẩm xuất khẩu"/>
    <s v="Cty TNHH Laâm Duõng (chỉ đăng ký dự án đầu tư)"/>
    <m/>
    <x v="1"/>
    <m/>
    <s v="C-SaDec"/>
    <m/>
    <n v="30"/>
    <m/>
    <n v="8721"/>
    <s v=" - GCNĐT số 51221000017 ngày 10/8/2007 do BQLKKT cấp;_x000a_ - GCN ĐKKD số 5102000300 ngày 18/4/2007 do Sở KHĐT Đồng Tháp cấp;"/>
    <d v="2007-08-10T00:00:00"/>
    <m/>
    <m/>
    <m/>
    <m/>
    <m/>
    <x v="1"/>
  </r>
  <r>
    <s v="2007-05"/>
    <x v="6"/>
    <s v="Dự án chế biến thủy sản"/>
    <s v="Cty TNHH Hùng Vương SĐ (chỉ đăng ký dự án đầu tư)"/>
    <m/>
    <x v="2"/>
    <m/>
    <s v="C-MR"/>
    <m/>
    <n v="42"/>
    <m/>
    <n v="20152"/>
    <s v=" - GCNĐT số 51221000003 ngày 14/5/2007 d BQLKKT cấp;_x000a_ - GCN ĐKKD số 5102000306 ngày 18/9/2006 do Sở KHĐT Đồng Tháp cấp;"/>
    <d v="2007-05-14T00:00:00"/>
    <m/>
    <m/>
    <m/>
    <m/>
    <m/>
    <x v="0"/>
  </r>
  <r>
    <s v="2007-06"/>
    <x v="6"/>
    <s v="ĐẦU TƯ XÂY DỰNG_x000a_ MỞ RỘNG NHÀ MÁY_x000a_ CHẾ BIẾN THỦY SẢN_x000a_ HÙNG VƯƠNG SA ĐÉC"/>
    <s v="Cty TNHH Hùng Vương SĐ (chỉ đăng ký dự án đầu tư)"/>
    <m/>
    <x v="2"/>
    <m/>
    <s v="C-MR"/>
    <m/>
    <n v="110"/>
    <m/>
    <n v="18987"/>
    <s v=" - GCNĐT số 51221000003 ngày 14/5/2007 d BQLKKT cấp;_x000a_ - GCN ĐKKD số 5102000306 ngày 18/9/2006 do Sở KHĐT Đồng Tháp cấp;"/>
    <d v="2007-05-14T00:00:00"/>
    <m/>
    <m/>
    <m/>
    <m/>
    <m/>
    <x v="0"/>
  </r>
  <r>
    <s v="2007-07"/>
    <x v="6"/>
    <s v="Döï aùn CB thöùc ăn TS vaø CBTS"/>
    <s v="Cty CP XNK TS  Cửu Long (chỉ đăng ký dự án đầu tư)"/>
    <m/>
    <x v="3"/>
    <m/>
    <s v="C-MR"/>
    <m/>
    <n v="281.39"/>
    <m/>
    <n v="50025"/>
    <s v=" - GCNĐT số 51221000004 ngày 10/5/2007 (điều chỉnh lần 2 ngày 10/7/2009) do  BQLKKT cấp;_x000a_ - GCN ĐKKD thay đổi lần 03 số 1400571715 ngày 22/11/2006 do Sở KHĐT Đồng Tháp cấp;"/>
    <d v="2007-05-10T00:00:00"/>
    <m/>
    <m/>
    <m/>
    <m/>
    <m/>
    <x v="0"/>
  </r>
  <r>
    <s v="2007-08"/>
    <x v="6"/>
    <s v="Dự án chế biến thủy sản"/>
    <s v="Cty CP CB &amp; XNK TS CADOVIMEX II (chỉ đăng ký dự án đầu tư)"/>
    <m/>
    <x v="2"/>
    <m/>
    <s v="C-MR"/>
    <m/>
    <n v="250"/>
    <m/>
    <n v="28457"/>
    <s v=" - GCNĐT số 51221000025 ngày 23/5/2007 (thay đổi lần 02 ngày 11/10/2007) do BQLKKT cấp;_x000a_ - GCN ĐKKD số 5103000057 ngày 24/01/2007 do Sở KHĐT Đồng Thấp cấp;"/>
    <d v="2007-05-23T00:00:00"/>
    <m/>
    <m/>
    <m/>
    <m/>
    <m/>
    <x v="0"/>
  </r>
  <r>
    <s v="2007-09"/>
    <x v="6"/>
    <s v="Chế biến TA TS "/>
    <s v="Cty TNHH New Hope ĐT (gắn với thành lập doanh nghiệp)"/>
    <m/>
    <x v="3"/>
    <n v="1"/>
    <s v="C-MR"/>
    <n v="5"/>
    <n v="110"/>
    <m/>
    <n v="30000"/>
    <s v=" - GCNĐT số 51 2 0 4 3000001 ngày 17/4/2007 (thay đổi lần 03 ngày 12/8/2010) do BQLKKT cấp;"/>
    <d v="2007-04-17T00:00:00"/>
    <m/>
    <m/>
    <m/>
    <m/>
    <m/>
    <x v="0"/>
  </r>
  <r>
    <s v="2007-10"/>
    <x v="6"/>
    <s v="NM Chế biến thủy sản xuất khẩu QVD III"/>
    <s v="Cty Cổ phần Q.V.D Đồng Tháp (chỉ đăng ký dự án đầu tư)"/>
    <m/>
    <x v="2"/>
    <m/>
    <s v="C-MR"/>
    <s v=" "/>
    <n v="175"/>
    <m/>
    <n v="35000"/>
    <s v=" - GCNĐT số 51221000006_x000a_ngày 10/5/2007 (điều chỉnh lần 01 ngày 30/12/2008) do BQLKKT cấp;_x000a_ - GCN ĐKKD thay đổi lần 01 số 1400596484 ngày 12/12/2008 do Sở KHĐT Đồng Tháp cấp;"/>
    <d v="2007-05-10T00:00:00"/>
    <m/>
    <m/>
    <m/>
    <m/>
    <m/>
    <x v="0"/>
  </r>
  <r>
    <s v="2007-11"/>
    <x v="6"/>
    <s v="Dự án thức ăn thủy sản"/>
    <s v="Chi nhánh Cty TNHH Cargill Việt Nam "/>
    <m/>
    <x v="3"/>
    <n v="1"/>
    <s v="C-MR"/>
    <n v="14.2"/>
    <n v="300"/>
    <m/>
    <n v="40251"/>
    <s v=" - GCNĐT số 51212000019 ngày 31/8/2007 do BQLKKT cấp;"/>
    <d v="2007-08-31T00:00:00"/>
    <m/>
    <m/>
    <m/>
    <m/>
    <m/>
    <x v="0"/>
  </r>
  <r>
    <s v="2007-12"/>
    <x v="6"/>
    <s v="Dự án CB thức ăn gia súc, gia cầm, thủy sản"/>
    <s v="Cty TNHH TS  Quốc Tế (gắn với thành lập doanh nghiệp)"/>
    <m/>
    <x v="3"/>
    <m/>
    <s v="C-MR"/>
    <m/>
    <n v="100"/>
    <m/>
    <n v="40013"/>
    <s v=" - GCNĐT số 512041000026 ngày 22/10/2007 (GCNĐT điều chỉnh lần thứ nhất ngày 26/12/2012) do BQLKKT cấp;"/>
    <d v="2007-10-22T00:00:00"/>
    <m/>
    <m/>
    <m/>
    <m/>
    <m/>
    <x v="0"/>
  </r>
  <r>
    <s v="2007-13"/>
    <x v="6"/>
    <s v="NM CBTA thủy sản, gia súc, gia cầm"/>
    <s v="Cty CP thức ăn thủy sản Hùng Vương Tây Nam (gắn với thành lập doanh nghiệp)"/>
    <m/>
    <x v="3"/>
    <m/>
    <s v="C-MR"/>
    <m/>
    <n v="130"/>
    <m/>
    <n v="52576"/>
    <s v=" - GCNĐT số 512031000009 ngày 13/6/2007 (điều chỉnh lần thứ 4 ngày 20/12/2011) do BQLKKT cấp;"/>
    <d v="2007-06-13T00:00:00"/>
    <m/>
    <m/>
    <m/>
    <m/>
    <m/>
    <x v="0"/>
  </r>
  <r>
    <s v="2007-14"/>
    <x v="6"/>
    <s v="Nhà máy chế biến và đóng hộp thực phẩm"/>
    <s v="Cty TNHH SX&amp;TM Taân AÙ (chỉ đăng ký dự án đầu tư)"/>
    <m/>
    <x v="1"/>
    <m/>
    <s v="A1"/>
    <m/>
    <n v="11.808999999999999"/>
    <m/>
    <n v="5848"/>
    <s v=" - GCNĐT số 51221000018 ngày 16/8/2007 do BQLKKT cấp;_x000a_ - GCN ĐKKD số 05/8/2006 do Sở KHĐT Đồng Tháp cấp;"/>
    <d v="2007-08-16T00:00:00"/>
    <m/>
    <m/>
    <m/>
    <m/>
    <m/>
    <x v="1"/>
  </r>
  <r>
    <s v="2007-15"/>
    <x v="6"/>
    <s v="Nhaø maùy cheá bieán thöùc aên gia suùc, caàm, thuyû saûn"/>
    <s v="Cty CP TM AÙ Aâu (chỉ đăng ký dự án đầu tư)"/>
    <m/>
    <x v="3"/>
    <m/>
    <s v="A1"/>
    <m/>
    <n v="50"/>
    <m/>
    <n v="31206"/>
    <s v=" - GCNĐT số 51221000024 ngày 28/9/2007 do BQLKKT cấp;_x000a_ - GCN ĐKKD số 5103000034 thay đổi lần 02 ngày 27/11/2006 do Sở KHĐT Đồng Tháp cấp;"/>
    <d v="2007-09-08T00:00:00"/>
    <m/>
    <m/>
    <m/>
    <m/>
    <m/>
    <x v="0"/>
  </r>
  <r>
    <s v="2007-16"/>
    <x v="6"/>
    <s v="Xöôûng SX caùc sp töø nhöïa taám"/>
    <s v="Cty TNHH Nam Sôn Haø (chỉ đăng ký dự án đầu tư)"/>
    <m/>
    <x v="4"/>
    <m/>
    <s v="A1"/>
    <m/>
    <n v="3"/>
    <m/>
    <n v="5201"/>
    <s v=" - GCNĐT số 51221000010 ngày 13/6/2007 do BQLKKT cấp;_x000a_ - GCN ĐKKD số 5102000265 ngày 06/02/2006 do Sở KHĐT Đồng Tháp cấp;"/>
    <d v="2007-06-13T00:00:00"/>
    <m/>
    <m/>
    <m/>
    <m/>
    <m/>
    <x v="0"/>
  </r>
  <r>
    <s v="2007-17"/>
    <x v="6"/>
    <s v="Nhaø maùy CB Thöùc aên thuûy saûn (naêm 2006) "/>
    <s v="Cty CP TS Kiêeân Thaønh (chỉ đăng ký dự án đầu tư)"/>
    <m/>
    <x v="3"/>
    <m/>
    <s v="A1"/>
    <m/>
    <n v="298"/>
    <m/>
    <n v="26709"/>
    <s v=" - GCNĐT số 51221000002 ngày 25/4/2007 do BQLKKT cấp (Điều chỉnh lần 01 ngày 20/8/2012);_x000a_ - GCN ĐKKD thay đổi lần 01 số 5103000048 ngày 29/9/2006 do Sở KHĐT Đồng Tháp cấp;"/>
    <d v="2007-04-25T00:00:00"/>
    <m/>
    <m/>
    <m/>
    <m/>
    <m/>
    <x v="1"/>
  </r>
  <r>
    <s v="2007-18"/>
    <x v="6"/>
    <s v="CBTS vaø thöïc phaåm ñoùng hoäp"/>
    <s v="Cty CP TS Tröôøng Giang (chỉ đăng ký dự án đầu tư)"/>
    <m/>
    <x v="1"/>
    <m/>
    <s v="A1"/>
    <m/>
    <n v="83.2"/>
    <m/>
    <n v="47712"/>
    <s v=" - GCNĐT số 51221000014 ngày 12/7/2007 (thay đổi lần 01 ngày 24/7/2007) do BQLKKT cấp;_x000a_ - GCN ĐKKD thay đổi lần 01 số 5103000052 ngày 15/11/2006 do Sở KHĐT Đồng Tháp cấp;"/>
    <d v="2007-07-12T00:00:00"/>
    <m/>
    <m/>
    <m/>
    <m/>
    <m/>
    <x v="0"/>
  </r>
  <r>
    <s v="2007-19"/>
    <x v="6"/>
    <s v="CB TĂTS"/>
    <s v="Cty CP TATS VINA (gắn với thành lập doanh nghiệp)"/>
    <m/>
    <x v="3"/>
    <m/>
    <s v="A1"/>
    <m/>
    <n v="200"/>
    <m/>
    <n v="52458"/>
    <s v=" - GCNĐT số 512 031000012 ngày 02/7/2007 (điều chỉnh lần 02 ngày 28/9/2010) do BQLKKT cấp;"/>
    <d v="2007-07-02T00:00:00"/>
    <m/>
    <m/>
    <m/>
    <m/>
    <m/>
    <x v="0"/>
  </r>
  <r>
    <s v="2007-20"/>
    <x v="6"/>
    <s v="Dự án chế biến TATS"/>
    <s v="Cty CP thức ăn chăn nuôi Hùng Vương Cao Lãnh (gắn với thành lập doanh nghiệp)"/>
    <m/>
    <x v="3"/>
    <m/>
    <s v="TQToan"/>
    <m/>
    <n v="75"/>
    <m/>
    <n v="25000"/>
    <s v=" - GCNĐT số 512 031000020 ngày 30/8/2007 (điều chỉnh lần  06 ngày 06/3/2013) do BQLKKT cấp;"/>
    <d v="2007-08-30T00:00:00"/>
    <m/>
    <m/>
    <m/>
    <m/>
    <m/>
    <x v="0"/>
  </r>
  <r>
    <s v="2007-21"/>
    <x v="6"/>
    <s v="Nhà máy CB thủy sản "/>
    <s v="Cty CP TS Bình Minh (chỉ đăng ký dự án đầu tư)"/>
    <m/>
    <x v="2"/>
    <m/>
    <s v="SongHau"/>
    <m/>
    <n v="180"/>
    <m/>
    <n v="42850"/>
    <s v=" - GCNĐT số 51221000007 ngày 17/5/2007 do BQLKKT cấp;_x000a_ - GCN ĐKKD số 5103000068 ngày 16/4/2007 do Sở KHĐT Đồng Tháp cấp;"/>
    <d v="2007-05-17T00:00:00"/>
    <m/>
    <m/>
    <m/>
    <m/>
    <m/>
    <x v="0"/>
  </r>
  <r>
    <s v="2007-22"/>
    <x v="6"/>
    <s v="Dự án CBTĂTS"/>
    <s v="Cty CP thủy sản Ngư Long (dự án do UBND Tỉnh cấp)"/>
    <m/>
    <x v="3"/>
    <m/>
    <s v="SongHau"/>
    <m/>
    <n v="108"/>
    <m/>
    <n v="92242"/>
    <s v=" - GCNĐT số 51121000018 ngày 21/11/2007 do UBND Tỉnh ĐT cấp;_x000a_ - GCN ĐKKD số 5103000072 ngày 28/5/2007 do Sở KHĐT Đồng Tháp cấp;"/>
    <d v="2007-11-21T00:00:00"/>
    <m/>
    <m/>
    <m/>
    <m/>
    <m/>
    <x v="0"/>
  </r>
  <r>
    <s v="2008-01"/>
    <x v="7"/>
    <s v="Nhà Máy QVD Food"/>
    <s v="Cty Cổ phần thực phẩm Q.V.D Đồng Tháp (chỉ đăng ký dự án đầu tư)"/>
    <m/>
    <x v="1"/>
    <m/>
    <s v="C-SaDec"/>
    <m/>
    <n v="45"/>
    <m/>
    <n v="40941"/>
    <s v="  - GCNĐT số 512 2 1 000033_x000a_ngày 20/02/2008 (điều chỉnh lần thứ hai ngày 20/8/2012) do BQLKKT cấp;_x000a_ - GCN ĐKKD thay đổi lần 03 số 5102000101 ngày 08/5/2007 do Sở KHĐT Đồng Tháp cấp;"/>
    <d v="2008-02-20T00:00:00"/>
    <m/>
    <m/>
    <m/>
    <m/>
    <m/>
    <x v="0"/>
  </r>
  <r>
    <s v="2008-02"/>
    <x v="7"/>
    <s v="Nhà máy sản xuất VLXD HIDICO"/>
    <s v="Cty CP ĐT PTN và KCN (chỉ đăng ký dự án đầu tư)"/>
    <m/>
    <x v="5"/>
    <m/>
    <s v="C-SaDec"/>
    <m/>
    <n v="10"/>
    <m/>
    <n v="12130"/>
    <s v=" - GCNĐT Số 51221000042 ngày 25/12/2008 do BQLKKT cấp;_x000a_ - GCN ĐKKD thay đổi lần 04 số 1400404009 ngày 14/10/2008 do Sở KHĐT Đồng Tháp cấp;"/>
    <d v="2008-12-25T00:00:00"/>
    <m/>
    <m/>
    <m/>
    <m/>
    <m/>
    <x v="0"/>
  </r>
  <r>
    <s v="2008-03"/>
    <x v="7"/>
    <s v="Đầu tư mở rộng sản xuất GĐ 2  Nhà máy TĂGS  Minh Quân II"/>
    <s v="Công  ty  TNHH  sản  xuất  và  thương  mại  thủy  sản  TTP VINA (chuyển nhượng từ Cty TNHH SXTM Minh Quân II)"/>
    <m/>
    <x v="3"/>
    <m/>
    <s v="C-SaDec"/>
    <m/>
    <n v="25"/>
    <m/>
    <n v="5000"/>
    <s v=" - GCNĐT số 51221000040 ngày 25/11/2008 do BQLKKT Đồng Tháp cấp;_x000a_ - GCN ĐKKD  số 5102000141 ngày 07/4/2004 do Sở KHĐT Đồng Tháp cấp;"/>
    <d v="2008-11-25T00:00:00"/>
    <m/>
    <m/>
    <m/>
    <m/>
    <m/>
    <x v="1"/>
  </r>
  <r>
    <s v="2008-04"/>
    <x v="7"/>
    <s v="Nhà máy chế biến TAGS (năm 2008)"/>
    <s v="Cty CP TS Kiêeân Thaønh (chỉ đăng ký dự án đầu tư)"/>
    <m/>
    <x v="3"/>
    <m/>
    <s v="A1"/>
    <m/>
    <n v="1.63"/>
    <m/>
    <n v="1000"/>
    <s v=" - GCNĐT số  51221000037 ngày 20/5/2008 do BQLKKT cấp;_x000a_ - GCN ĐKKD thay đổi lần 01 số 5103000048 ngày 29/9/2006 do Sở KHĐT Đồng Tháp cấp;"/>
    <d v="2008-05-20T00:00:00"/>
    <m/>
    <m/>
    <m/>
    <m/>
    <m/>
    <x v="1"/>
  </r>
  <r>
    <s v="2008-05"/>
    <x v="7"/>
    <s v="Nhaø maùy  baùnh phoàng _x000a_toâm Sa Giang (2007)"/>
    <s v="Cty TNHH MTV Sa Giang 2 (chỉ đăng ký dự án đầu tư)"/>
    <m/>
    <x v="1"/>
    <m/>
    <s v="A1"/>
    <m/>
    <n v="30"/>
    <m/>
    <n v="19852"/>
    <s v=" - GCNĐT số 51221000041 ngày   5/12/2008 do BQLKKT cấp;_x000a_ - GCN ĐKKD số 1400675263 ngày 20/10/2008 do Sở KHĐT Đồng Tháp cấp;"/>
    <d v="2008-12-05T00:00:00"/>
    <m/>
    <m/>
    <m/>
    <m/>
    <m/>
    <x v="0"/>
  </r>
  <r>
    <s v="2008-06"/>
    <x v="7"/>
    <s v="Nhà máy SX Bê tông"/>
    <s v="Cty TNHH MTV XL &amp; VLXD ĐT (chỉ đăng  ký dự án đầu tư)"/>
    <m/>
    <x v="5"/>
    <m/>
    <s v="TQToan"/>
    <m/>
    <n v="14.566000000000001"/>
    <m/>
    <n v="31397"/>
    <s v=" - GCNĐT số 51221000034 ngày 13/3/2008 do BQLKKT cấp;_x000a_ - GCN ĐKKD số 5106000003 ngày 25/8/2006 do Sở KHĐT Đồng Tháp cấp;"/>
    <d v="2008-03-13T00:00:00"/>
    <m/>
    <m/>
    <m/>
    <m/>
    <m/>
    <x v="0"/>
  </r>
  <r>
    <s v="2008-07"/>
    <x v="7"/>
    <s v="CB TĂTS"/>
    <s v="Cty CP Tô Châu (chỉ đăng ký dự án đầu tư)"/>
    <m/>
    <x v="3"/>
    <m/>
    <s v="TQToan"/>
    <m/>
    <n v="57.026000000000003"/>
    <m/>
    <n v="21779"/>
    <s v=" - GCNĐT số 51221000035 _x000a_ngày 13/3/2008 do BQLKKT cấp;_x000a_ - GCN ĐKKD thay đổi lần 08 số 1400521150 ngày 20/4/2009 do Sở KHĐT Đồng Tháp cấp;"/>
    <d v="2008-03-13T00:00:00"/>
    <m/>
    <m/>
    <m/>
    <m/>
    <m/>
    <x v="0"/>
  </r>
  <r>
    <s v="2008-08"/>
    <x v="7"/>
    <s v="Xưởng cơ điện"/>
    <s v="Cty CP  Vĩnh Hoàn (chỉ đăng ký dự án đầu tư)"/>
    <m/>
    <x v="4"/>
    <m/>
    <s v="TQToan"/>
    <m/>
    <n v="30"/>
    <m/>
    <n v="11046"/>
    <s v=" - GCNĐT số 51221000036_x000a_ ngày 21/3/2008 do BQLKKT cấp;_x000a_ - GCN ĐKKD số 5103000069 ngày 17/4/2007 do Sở KHĐT Đồng Tháp cấp;"/>
    <d v="2008-03-21T00:00:00"/>
    <m/>
    <m/>
    <m/>
    <m/>
    <m/>
    <x v="0"/>
  </r>
  <r>
    <s v="2008-09"/>
    <x v="7"/>
    <s v="Dự án CB Nấm rơm"/>
    <s v="Cty CP Việt Mỹ (dự án do UBND Tỉnh Đồng Tháp cấp)"/>
    <m/>
    <x v="1"/>
    <m/>
    <s v="SongHau"/>
    <m/>
    <n v="54"/>
    <m/>
    <n v="12881"/>
    <s v=" - GCNĐT số 51121000025 ngày _x000a_18/01/2008 do UBND Tỉnh cấp;_x000a_ - GCN ĐKKD số 5103000083 ngày 15/11/2007 do Sở KHĐT Đồng Tháp cấp;"/>
    <d v="2008-01-18T00:00:00"/>
    <m/>
    <m/>
    <m/>
    <m/>
    <m/>
    <x v="0"/>
  </r>
  <r>
    <s v="2009-01"/>
    <x v="8"/>
    <s v="Kho lạnh 2000 tấn"/>
    <s v="Cty CP DOCIMEXCO -DOCIFISH (chỉ đăng ký dự án đầu tư)"/>
    <m/>
    <x v="2"/>
    <m/>
    <s v="C-SaDec"/>
    <m/>
    <n v="36"/>
    <m/>
    <n v="14562"/>
    <s v=" - GCNĐT thay đổi lần 01 số 51221000044 ngày 18/12/2009_x000a_  do BQLKKT cấp;_x000a_ - GCN ĐKKD thay đổi lần 05 số 5106000005 ngày 05/11/2009 do Sở KHĐT Đồng Tháp cấp;"/>
    <d v="2009-12-18T00:00:00"/>
    <m/>
    <m/>
    <m/>
    <m/>
    <m/>
    <x v="0"/>
  </r>
  <r>
    <s v="2010-01"/>
    <x v="9"/>
    <s v="Nhà Máy CBTS đông lạnh xuất khẩu H&amp;H"/>
    <s v="Cty TNHH SXTM H.H.C (chỉ đăng ký dự án đầu tư)"/>
    <m/>
    <x v="2"/>
    <m/>
    <s v="C-SaDec"/>
    <m/>
    <n v="150"/>
    <m/>
    <n v="8000"/>
    <s v=" - GCNĐT Số 51 2 2 1 000047_x000a_ngày 16/6/2010 do BQLKKT cấp;_x000a_ - GCN ĐKKD số 1400457610 thay đổi lần 06 ngày 26/11/2008 do Sở KHĐT Đồng Tháp cấp;"/>
    <d v="2010-06-16T00:00:00"/>
    <m/>
    <m/>
    <m/>
    <m/>
    <m/>
    <x v="2"/>
  </r>
  <r>
    <s v="2010-02"/>
    <x v="9"/>
    <s v="NM CB Phụ Phẩm QVD Đồng Tháp"/>
    <s v="Cty TNHH CB Phụ Phẩm QVD Đồng Tháp (gắn với thành lập doanh nghiệp)"/>
    <m/>
    <x v="2"/>
    <m/>
    <s v="C-SaDec"/>
    <m/>
    <n v="75"/>
    <m/>
    <n v="10435"/>
    <s v="  - GCNĐT số 512 021000049_x000a_ngày 19/7/2010 do  BQLKKT cấp;"/>
    <d v="2010-07-19T00:00:00"/>
    <m/>
    <m/>
    <m/>
    <m/>
    <m/>
    <x v="0"/>
  </r>
  <r>
    <s v="2010-03"/>
    <x v="9"/>
    <s v="Nhà máy bao bì PP"/>
    <s v="Cty TNHH bao bì AG"/>
    <m/>
    <x v="4"/>
    <m/>
    <s v="A1"/>
    <m/>
    <n v="12"/>
    <m/>
    <n v="3011"/>
    <s v=" - GCNĐT số 51221000048 ngày 29/7/2010 do BQLKKT cấp;_x000a_ - GCN ĐKKD thay đổi lần 01 số 1601331424 ngày 21/6/2010 do Sở KHĐT An Giang cấp;"/>
    <d v="2010-07-29T00:00:00"/>
    <m/>
    <m/>
    <m/>
    <m/>
    <m/>
    <x v="1"/>
  </r>
  <r>
    <s v="2011-01"/>
    <x v="10"/>
    <s v="Nhà máy chế biến thủy sản MR (Khu Cmr, KCN Sa Đéc)"/>
    <s v="Cty CP thủy sản_x000a_Việt Thắng (chỉ đăng ký dự án đầu tư)"/>
    <m/>
    <x v="2"/>
    <m/>
    <s v="C-SaDec"/>
    <m/>
    <n v="146.209"/>
    <m/>
    <n v="40000"/>
    <s v=" - GCNĐT Số 51221000021 ngày 30/8/2007 và điều chỉnh lần 01 ngày 06/01/2011 do BQLKKT cấp;_x000a_ - GCN ĐKKD số 5103000010 thay đổi lần 6 ngày 09/9/2009 do Sở KHĐT Đồng Tháp cấp;"/>
    <d v="2011-01-06T00:00:00"/>
    <m/>
    <m/>
    <m/>
    <m/>
    <m/>
    <x v="0"/>
  </r>
  <r>
    <s v="2011-02"/>
    <x v="10"/>
    <s v="Nhà máy chế biến thủy sản Phước Anh 2"/>
    <s v="Cty TNHH SX-TM_x000a_ Phước Anh 2 (chỉ đăng ký dự án đầu tư)"/>
    <m/>
    <x v="2"/>
    <m/>
    <s v="C-SaDec"/>
    <m/>
    <n v="150"/>
    <m/>
    <n v="17507"/>
    <s v=" - GCNĐT số 51221000053 ngày 23/12/2011 do BQLKKT Đồng Tháp cấp;_x000a_ - GCN ĐKKD thay đổi lần 7 số 1400465386 ngày 12/11/2011 do Sở KHĐT Đồng Tháp cấp;"/>
    <d v="2011-12-23T00:00:00"/>
    <m/>
    <m/>
    <m/>
    <m/>
    <m/>
    <x v="1"/>
  </r>
  <r>
    <s v="2011-03"/>
    <x v="10"/>
    <s v="NM trích ly dầu cám"/>
    <s v="Chi nhánh Cty TNHH Wilmar Agro Việt Nam (đăng ký thành lập Chi nhánh)"/>
    <m/>
    <x v="1"/>
    <n v="1"/>
    <s v="A1"/>
    <n v="5.0229999999999997"/>
    <n v="110"/>
    <m/>
    <n v="35581"/>
    <s v=" - GCNĐT số 51222000051 ngày _x000a_24/11/2011 do BQLKKT cấp;_x000a_ - GCN ĐKKD thay đổi lần 05 ngày 21/9/2011 do BQL các KCX và KCN Cần Thơ cấp;"/>
    <d v="2011-11-24T00:00:00"/>
    <m/>
    <m/>
    <m/>
    <m/>
    <m/>
    <x v="0"/>
  </r>
  <r>
    <s v="2011-04"/>
    <x v="10"/>
    <s v="Nhà máy chế biến thức ăn thủy sản Cỏ May Lai Vung"/>
    <s v="Cty TNHH Cỏ May Lai Vung (dự án gắn với thành lập doanh nghiệp)"/>
    <m/>
    <x v="3"/>
    <m/>
    <s v="SongHau"/>
    <m/>
    <n v="150"/>
    <m/>
    <n v="36510"/>
    <s v=" - GCNĐT số 512021000052 ngày _x000a_08/12/2011 do BQLKKT cấp;"/>
    <d v="2011-12-08T00:00:00"/>
    <m/>
    <m/>
    <m/>
    <m/>
    <m/>
    <x v="0"/>
  </r>
  <r>
    <s v="2013-01"/>
    <x v="11"/>
    <s v="Dự án chế biến bột cá, dầu_x000a_ mỡ cá"/>
    <s v="Cty CP XNK TS  Cửu Long (chỉ đăng ký dự án đầu tư)"/>
    <m/>
    <x v="2"/>
    <m/>
    <s v="C-MR"/>
    <m/>
    <n v="60.353999999999999"/>
    <m/>
    <n v="14560.7"/>
    <s v=" - GCNĐT số 51221000054 ngày 16/12/2013 do BQLKKT cấp;_x000a_- GCN ĐKKD thay đổi lần thứ 6 số 1400571715 ngày 17/9/2013"/>
    <d v="2013-12-16T00:00:00"/>
    <m/>
    <m/>
    <m/>
    <m/>
    <m/>
    <x v="0"/>
  </r>
  <r>
    <s v="2014-01"/>
    <x v="12"/>
    <s v="Nhà máy sản xuất giày "/>
    <s v="Cty TNHH Liên doanh Nghị Phong "/>
    <m/>
    <x v="6"/>
    <n v="1"/>
    <s v="TQToan"/>
    <n v="20"/>
    <n v="450"/>
    <m/>
    <n v="123601.17"/>
    <s v="GCNĐT số 512022000055 cấp ngày_x000a_ 16/1/2014 tại BQL KKT Đồng Tháp (gồm nội dung ĐKKD và Đầu tư)"/>
    <d v="2014-01-16T00:00:00"/>
    <m/>
    <m/>
    <m/>
    <m/>
    <m/>
    <x v="0"/>
  </r>
  <r>
    <s v="2016-01"/>
    <x v="13"/>
    <s v="ĐẦU TƯ MỞ RỘNG NHÀ MÁY CHẾ BIẾN THỦY SẢN TRƯỜNG GIANG 2"/>
    <s v="CÔNG TY CỔ PHẦN THỦY SẢN TRƯỜNG GIANG"/>
    <m/>
    <x v="2"/>
    <m/>
    <s v="A1"/>
    <m/>
    <n v="120"/>
    <n v="43"/>
    <n v="19105"/>
    <s v="1021503554 - 08/3/2016"/>
    <d v="2016-03-08T00:00:00"/>
    <m/>
    <m/>
    <m/>
    <m/>
    <m/>
    <x v="0"/>
  </r>
  <r>
    <s v="2016-02"/>
    <x v="13"/>
    <s v="CHẾ BIẾN CÁC SẢN PHẨM TỪ THỦY SẢN, HEO, BÒ, GÀ"/>
    <s v="CÔNG TY TNHH MỘT THÀNH VIÊN THỦY SẢN MỸ SA"/>
    <m/>
    <x v="2"/>
    <m/>
    <s v="A1"/>
    <m/>
    <n v="15"/>
    <n v="12"/>
    <n v="5868"/>
    <s v="8285808214 - _x000a_17/3/2016"/>
    <d v="2016-03-17T00:00:00"/>
    <m/>
    <m/>
    <m/>
    <m/>
    <m/>
    <x v="0"/>
  </r>
  <r>
    <s v="2016-03"/>
    <x v="13"/>
    <s v="Nhà máy bia Đồng Tháp"/>
    <s v="Công ty CP bia Sài Gòn Bình Tây"/>
    <m/>
    <x v="1"/>
    <m/>
    <s v="TQToan"/>
    <m/>
    <n v="454"/>
    <n v="454"/>
    <m/>
    <m/>
    <d v="2016-12-27T00:00:00"/>
    <m/>
    <m/>
    <m/>
    <m/>
    <m/>
    <x v="0"/>
  </r>
  <r>
    <s v="2016-04"/>
    <x v="13"/>
    <s v="Công ty CP bao bì Sabeco - Đồng Tháp"/>
    <s v="Nhà máy bao bì SABECO Đồng Tháp"/>
    <m/>
    <x v="4"/>
    <m/>
    <s v="TQToan"/>
    <m/>
    <n v="36"/>
    <n v="36"/>
    <m/>
    <m/>
    <d v="2016-12-27T00:00:00"/>
    <m/>
    <m/>
    <m/>
    <m/>
    <m/>
    <x v="0"/>
  </r>
  <r>
    <s v="2017-01"/>
    <x v="14"/>
    <s v="Nhà máy chế biến thủy sản xuất khẩu Cỏ May"/>
    <s v="Công ty TNHH XNK Cỏ may"/>
    <m/>
    <x v="2"/>
    <m/>
    <s v="SongHau"/>
    <m/>
    <n v="68"/>
    <n v="68"/>
    <n v="14328"/>
    <s v="3260500731 ngày 21/3/2017"/>
    <d v="2017-03-21T00:00:00"/>
    <m/>
    <m/>
    <s v="18.000 tấn cá nguyên liệu/năm"/>
    <s v="Dự kiến tháng 5/2017 hoàn thành"/>
    <n v="36"/>
    <x v="0"/>
  </r>
  <r>
    <s v="2017-02"/>
    <x v="14"/>
    <s v="Nhà máy nhựa Khải Phát Việt Nam"/>
    <s v="Công ty Wenzhou Hendy Mechaním and plastic co.,ltd"/>
    <m/>
    <x v="7"/>
    <n v="1"/>
    <s v="SongHau"/>
    <n v="40"/>
    <n v="953"/>
    <n v="286"/>
    <n v="112288"/>
    <s v="9806538403 ngày 10/4/2017"/>
    <d v="2017-04-10T00:00:00"/>
    <m/>
    <m/>
    <m/>
    <m/>
    <m/>
    <x v="2"/>
  </r>
  <r>
    <s v="2017-03"/>
    <x v="14"/>
    <s v="Bến xe cửa khẩu quốc tế Dinh Bà"/>
    <s v="Công ty Cổ phần Nhơn thiện kính"/>
    <m/>
    <x v="8"/>
    <m/>
    <s v="DinhBa"/>
    <m/>
    <n v="14.8"/>
    <n v="15"/>
    <n v="25821"/>
    <s v="5814211412 ngày 18/4/2017"/>
    <d v="2017-04-18T00:00:00"/>
    <m/>
    <m/>
    <m/>
    <m/>
    <m/>
    <x v="2"/>
  </r>
  <r>
    <s v="2017-04"/>
    <x v="14"/>
    <s v="Nhà máy may mặc Lai Vung"/>
    <s v="Ông Hsu Chi Cheng và Bà Huang Kui Tzu"/>
    <m/>
    <x v="6"/>
    <n v="1"/>
    <s v="SongHau"/>
    <n v="4"/>
    <n v="90.6"/>
    <n v="90.6"/>
    <n v="19884.099999999999"/>
    <s v="2105288047 ngày 01/6/2017"/>
    <d v="2017-06-01T00:00:00"/>
    <m/>
    <m/>
    <m/>
    <m/>
    <m/>
    <x v="0"/>
  </r>
  <r>
    <s v="2017-05"/>
    <x v="14"/>
    <s v="Nhà máy chế biến thức ăn gia súc, gia cầm thủy sản Tân Việt Đồng Tháp"/>
    <s v="Công ty Cổ phần Công nghệ Sinh học Tân Việt"/>
    <m/>
    <x v="3"/>
    <m/>
    <s v="C-MR"/>
    <m/>
    <n v="10.4"/>
    <n v="10.4"/>
    <n v="26709"/>
    <s v="5146026821 ngày 01/8/2017"/>
    <d v="2017-08-01T00:00:00"/>
    <m/>
    <m/>
    <m/>
    <m/>
    <m/>
    <x v="2"/>
  </r>
  <r>
    <s v="2017-06"/>
    <x v="14"/>
    <s v="Xây dựng trung tâm thí nghiệm điện Đồng Tháp"/>
    <s v="Công ty thí nghiệm điện miền nam - Tổng công ty điện lực miền nam TNHH"/>
    <m/>
    <x v="4"/>
    <m/>
    <s v="TQToan"/>
    <m/>
    <n v="20"/>
    <n v="20"/>
    <n v="3700"/>
    <s v="5540503387 ngày 09/8/2017"/>
    <d v="2017-08-09T00:00:00"/>
    <m/>
    <m/>
    <m/>
    <m/>
    <m/>
    <x v="2"/>
  </r>
  <r>
    <s v="2017-07"/>
    <x v="14"/>
    <s v="Nhà máy sản xuất thức ăn chăn nuôi Tongwei Đồng Tháp"/>
    <s v="Công ty Tongwei Holding Pte.ltd"/>
    <m/>
    <x v="3"/>
    <n v="1"/>
    <s v="C-MR"/>
    <n v="4.5"/>
    <n v="113.7"/>
    <n v="113.7"/>
    <n v="31206"/>
    <s v="6509794332 ngày 09/10/2017"/>
    <d v="2017-10-29T00:00:00"/>
    <m/>
    <m/>
    <m/>
    <m/>
    <m/>
    <x v="2"/>
  </r>
  <r>
    <s v="2018-01"/>
    <x v="15"/>
    <s v="Nhà máy chế biến thủy sản KCF"/>
    <s v="Công ty Cổ phần Xuất Nhập khẩu Thủy Sản KCF"/>
    <m/>
    <x v="2"/>
    <m/>
    <s v="C-SaDec"/>
    <m/>
    <n v="97"/>
    <n v="29"/>
    <n v="27175"/>
    <s v="GCN 2120266072 ngày 05/01/2018"/>
    <d v="2018-01-05T00:00:00"/>
    <m/>
    <m/>
    <s v="4.800 tấn/năm"/>
    <s v="Tháng 10 năm 2018 chính thức đi vào hoạt động"/>
    <m/>
    <x v="2"/>
  </r>
  <r>
    <s v="2018-02"/>
    <x v="15"/>
    <s v="Xí nghiệp thực phẩm"/>
    <s v="Công ty Cổ phần Xuất Nhập khẩu Sa Giang"/>
    <m/>
    <x v="1"/>
    <m/>
    <s v="A1"/>
    <m/>
    <n v="12"/>
    <n v="12"/>
    <n v="3011"/>
    <s v="GCN 5028043121 ngày 27/3/2018"/>
    <d v="2018-03-27T00:00:00"/>
    <m/>
    <m/>
    <s v="1000 tấn/năm"/>
    <s v="Tháng 11 năm 2018 đưa nhà máy đi vào hoạt động"/>
    <m/>
    <x v="2"/>
  </r>
  <r>
    <s v="2018-03"/>
    <x v="15"/>
    <s v="Nhà máy chế biến thực phẩm Nha Mân"/>
    <s v="Công ty TNHH Nha Mân"/>
    <m/>
    <x v="1"/>
    <m/>
    <s v="C-SaDec"/>
    <m/>
    <n v="45"/>
    <n v="27"/>
    <n v="8721"/>
    <s v="GCN 5268620447 ngày 14/5/2018"/>
    <d v="2018-05-14T00:00:00"/>
    <m/>
    <m/>
    <s v="1.600 tấn sản phẩm/năm"/>
    <s v="Tháng 01/2019 đưa vào hoạt động sản xuất chính thức"/>
    <m/>
    <x v="2"/>
  </r>
  <r>
    <s v="2018-04"/>
    <x v="15"/>
    <s v="Nhà máy sản xuất bao bì nông sản và chế biến trái cây tươi"/>
    <s v="Ông Lin, Wu-Hsiung"/>
    <m/>
    <x v="1"/>
    <m/>
    <s v="C-SaDec"/>
    <m/>
    <n v="22.74"/>
    <n v="22.7"/>
    <s v="5.945,4 "/>
    <s v="GCN 1029018360  ngày 19/7/2018"/>
    <d v="2018-07-19T00:00:00"/>
    <m/>
    <m/>
    <s v="Sản xuất bao trái cây: 50 tấn/năm; Chế biến trái cây tươi: 600 tấn/năm"/>
    <s v="Tháng 7/2018 đến tháng 8/2019: Chuẩn bị thủ tục đầu tư và xây dựng; Tháng 01/2020: Dự kiến đưa dự án vào hoạt động"/>
    <s v="Đến ngày 29/8/2051"/>
    <x v="2"/>
  </r>
  <r>
    <s v="2018-05"/>
    <x v="15"/>
    <s v="Dự án thương mại dịch vụ và kho Logistics cửa khẩu quốc tế Dinh Bà"/>
    <s v="Công ty TNHH MTV Xuất Nhập khẩu Trường Giang Dinh Bà"/>
    <m/>
    <x v="8"/>
    <m/>
    <s v="DinhBa"/>
    <m/>
    <n v="56"/>
    <n v="19"/>
    <n v="25000"/>
    <s v="5082545006 ngày 27/8/2018"/>
    <d v="2018-08-27T00:00:00"/>
    <m/>
    <m/>
    <m/>
    <s v="Quý 4/2018: Hoàn chỉnh đầy đủ các thủ tục đầu tư trong quý IV năm 2018_x000a_tháng 1/2019 đến 12/2019: san lấp mặt bằng và xây dựng các hạng mục công trình_x000a_01/2020: đi vào hoạt động"/>
    <m/>
    <x v="2"/>
  </r>
  <r>
    <s v="2019-01"/>
    <x v="16"/>
    <s v="Nhà máy sản xuất đạm thủy phân và dầu"/>
    <s v="Cty TNHH Marine Functional Việt Nam"/>
    <m/>
    <x v="1"/>
    <m/>
    <s v="Lô I5,I6 1 phần lô I7, khu A1, khu công nghiệp Sa Đéc"/>
    <m/>
    <n v="358.65199999999999"/>
    <n v="72"/>
    <s v="21.497,3"/>
    <n v="5247003475"/>
    <d v="2019-01-22T00:00:00"/>
    <m/>
    <m/>
    <m/>
    <s v="Hoàn thành Quý IV/2021"/>
    <d v="1900-02-01T00:00:00"/>
    <x v="3"/>
  </r>
  <r>
    <s v="2019-02"/>
    <x v="16"/>
    <s v="Nhà máy chế biến thức ăn thủy sản SONGFISH 2"/>
    <s v="Cty CP XNK thủy sản Cửu Long"/>
    <m/>
    <x v="3"/>
    <m/>
    <s v="Lô CII-2, khu C, khu công nghiệp Sa Đéc"/>
    <m/>
    <n v="200"/>
    <n v="50"/>
    <s v="15.976,5"/>
    <n v="7353831375"/>
    <d v="2019-03-05T00:00:00"/>
    <m/>
    <m/>
    <m/>
    <s v="hoàn thành tháng 5/2019"/>
    <d v="1900-01-31T00:00:00"/>
    <x v="3"/>
  </r>
  <r>
    <s v="2019-03"/>
    <x v="16"/>
    <s v="Đầu tư mở rộng nhà máy chế biến thủy sản trường giang 3"/>
    <s v="Cty CP Thủy sản Trường Giang"/>
    <m/>
    <x v="2"/>
    <m/>
    <s v="Lô III-1, khu A1 KCN Sa Đéc"/>
    <m/>
    <n v="120"/>
    <n v="77"/>
    <s v="10.108,5"/>
    <n v="5074513713"/>
    <d v="2019-03-08T00:00:00"/>
    <m/>
    <m/>
    <s v="4000 tấn thành phẩm/năm"/>
    <s v="hoàn thành vào tháng 01/2020"/>
    <m/>
    <x v="3"/>
  </r>
  <r>
    <s v="2019-04"/>
    <x v="16"/>
    <s v="Nhà máy chế biến thủy sản xuất khẩu CMI-2"/>
    <s v="Cty TNHH XNK Cỏ May"/>
    <m/>
    <x v="2"/>
    <m/>
    <s v="1 phần lô 9 và 1 phần lô 10, khu Công nghiệp Sông hậu, xã Tân Thành, huyện Lai Vung"/>
    <m/>
    <n v="250"/>
    <n v="50"/>
    <n v="16.521999999999998"/>
    <n v="1616433386"/>
    <d v="2019-06-18T00:00:00"/>
    <m/>
    <m/>
    <s v="18.000 tấn sản phẩm/năm"/>
    <s v="hoàn thành vào tháng 08/2020"/>
    <d v="1900-02-03T00:00:00"/>
    <x v="3"/>
  </r>
  <r>
    <s v="2019-05"/>
    <x v="16"/>
    <s v="Nhà máy sản xuất dầu gạo Sethia Hemraj"/>
    <s v="Cty CP Chế biến và xuất nhập khẩu thủy sản Cadovimex II_x000a_Cty SETHIA OILS INTERNATIONAL PTE.LTD_x000a_Cty HEMRAJ OILS PTE.LTD"/>
    <m/>
    <x v="1"/>
    <m/>
    <s v="Lô I-3, khu C mở rộng, KCN Sa Đéc"/>
    <m/>
    <n v="244.65"/>
    <s v="74,56"/>
    <s v="53.008,5"/>
    <n v="3295576483"/>
    <d v="2019-08-06T00:00:00"/>
    <m/>
    <m/>
    <s v="127.500 tấn/năm"/>
    <s v="hoàn thành vào tháng 08/2021"/>
    <d v="1900-02-03T00:00:00"/>
    <x v="3"/>
  </r>
</pivotCacheRecords>
</file>

<file path=xl/pivotCache/pivotCacheRecords6.xml><?xml version="1.0" encoding="utf-8"?>
<pivotCacheRecords xmlns="http://schemas.openxmlformats.org/spreadsheetml/2006/main" xmlns:r="http://schemas.openxmlformats.org/officeDocument/2006/relationships" count="336">
  <r>
    <s v="2009-14"/>
    <x v="0"/>
    <s v="Công ty Cổ phần Đầu tư Phát triển Nhà và KCN Đồng Tháp"/>
    <s v="Công ty Cổ phần Đầu tư Phát triển Nhà và KCN Đồng Tháp"/>
    <x v="0"/>
    <x v="0"/>
    <m/>
    <m/>
    <s v="51121000059"/>
    <d v="2009-12-11T00:00:00"/>
    <n v="82"/>
    <n v="36"/>
    <m/>
    <s v="07"/>
    <s v="khóm Mỹ Thượng, phường Mỹ Phú, thành phố Cao Lãnh và ấp An Lạc, xã An Bình, huyện Cao Lãnh"/>
    <m/>
    <m/>
    <m/>
    <n v="3"/>
    <m/>
    <x v="0"/>
  </r>
  <r>
    <s v="2018-23"/>
    <x v="1"/>
    <s v="Bà Ngô Thị Thúy Vân"/>
    <m/>
    <x v="1"/>
    <x v="0"/>
    <s v="1159/QD-UBND.HC"/>
    <d v="2018-09-25T00:00:00"/>
    <m/>
    <m/>
    <n v="32.302999999999997"/>
    <n v="32.302999999999997"/>
    <m/>
    <s v="11"/>
    <s v="khóm Tân Thuận, phường An Hòa, thành phố Sa Đéc, tỉnh Đồng Tháp."/>
    <n v="16104.6"/>
    <s v="123 lô nền"/>
    <s v="Hoàn thành trong quí IV/2018"/>
    <n v="50"/>
    <s v="Bà Ngô Thị Thúy Vân"/>
    <x v="1"/>
  </r>
  <r>
    <s v="2014-09"/>
    <x v="2"/>
    <s v="Công ty Cổ phần Đầu tư Địa ốc và Khoáng sản Châu Á"/>
    <s v="Công ty Cổ phần Đầu tư Địa ốc và Khoáng sản Châu Á"/>
    <x v="2"/>
    <x v="0"/>
    <m/>
    <m/>
    <s v="51121000148"/>
    <d v="2014-05-23T00:00:00"/>
    <n v="60"/>
    <n v="18"/>
    <m/>
    <s v="09"/>
    <s v="xã Bình Thạnh Trung, huyện Lấp Vò"/>
    <n v="55587.3"/>
    <m/>
    <m/>
    <n v="50"/>
    <m/>
    <x v="1"/>
  </r>
  <r>
    <s v="2018-24"/>
    <x v="1"/>
    <s v="Ông Nguyễn Vinh Quang"/>
    <m/>
    <x v="3"/>
    <x v="0"/>
    <s v="1208/QĐ-UBND.HC"/>
    <d v="2018-10-08T00:00:00"/>
    <m/>
    <m/>
    <n v="4.2859999999999996"/>
    <n v="4.2859999999999996"/>
    <m/>
    <s v="11"/>
    <s v="đường giáp kênh Mương Khai – Đốc Phủ Hiền,_x000a_ấp Phú An, xã Tân Phú Đông, thành phố Sa Đéc, "/>
    <n v="7062"/>
    <s v="51 lô nền"/>
    <s v="Thực hiện đầu tư xây dựng từ quí IV/2018 - quí I/2019"/>
    <n v="50"/>
    <s v="Ông Nguyễn Vinh Quang DT: 0918 545 059"/>
    <x v="2"/>
  </r>
  <r>
    <s v="2009-15"/>
    <x v="0"/>
    <s v="Công ty Cổ phần Phát triển Đô thị Sen Vàng"/>
    <s v="Công ty Cổ phần Phát triển Đô thị Sen Vàng"/>
    <x v="4"/>
    <x v="0"/>
    <m/>
    <m/>
    <s v="51121000060"/>
    <d v="2009-12-11T00:00:00"/>
    <n v="1500"/>
    <n v="300"/>
    <m/>
    <s v="06"/>
    <s v="phường 3, thành phố Cao Lãnh"/>
    <m/>
    <m/>
    <m/>
    <n v="15"/>
    <m/>
    <x v="0"/>
  </r>
  <r>
    <s v="2014-24"/>
    <x v="2"/>
    <s v="Công ty TNHH Xây dựng và Thương mại Song Hải Long"/>
    <s v="Công ty TNHH Xây dựng và Thương mại Song Hải Long"/>
    <x v="5"/>
    <x v="0"/>
    <m/>
    <m/>
    <s v="51121000163"/>
    <d v="2014-09-30T00:00:00"/>
    <n v="75.17"/>
    <n v="22"/>
    <m/>
    <s v="11"/>
    <s v="ấp Phú Hòa, xã Tân Phú Đông, tp Sa Đéc"/>
    <n v="8018"/>
    <m/>
    <m/>
    <n v="20"/>
    <m/>
    <x v="2"/>
  </r>
  <r>
    <s v="2007-20"/>
    <x v="3"/>
    <s v="Công ty trách nhiệm hữu hạn Thùy Dương"/>
    <s v="Công ty trách nhiệm hữu hạn Thùy Dương"/>
    <x v="6"/>
    <x v="0"/>
    <m/>
    <m/>
    <s v="51121000021"/>
    <d v="2007-12-05T00:00:00"/>
    <n v="30"/>
    <n v="10"/>
    <m/>
    <s v="05"/>
    <s v="Quốc lộ 30, thị trấn Thanh Bình, huyện Thanh Bình"/>
    <n v="53200"/>
    <m/>
    <m/>
    <n v="50"/>
    <m/>
    <x v="1"/>
  </r>
  <r>
    <s v="2017-10"/>
    <x v="4"/>
    <s v="Công ty Cổ phần Vĩnh Hoàn"/>
    <s v="Công ty Cổ phần Vĩnh Hoàn"/>
    <x v="7"/>
    <x v="0"/>
    <s v="252/QĐ-UBND.HC ngày 17/3/2017"/>
    <d v="2017-03-17T00:00:00"/>
    <m/>
    <m/>
    <n v="103"/>
    <n v="35"/>
    <m/>
    <s v="06"/>
    <s v="phường 11, tp Cao Lãnh"/>
    <n v="16708"/>
    <s v="1020 công nhân (39 căn liền kề, 4 khối nhà chung cư)"/>
    <s v="Triển khai từ quý II năm 2017, hoàn thành quý II năm 2018"/>
    <s v="50 năm"/>
    <s v="Bà Nguyễn Ngô Vi Tâm_x000a_3891166"/>
    <x v="1"/>
  </r>
  <r>
    <s v="2017-39"/>
    <x v="4"/>
    <s v="Công ty CP Xây lắp và Vật liệu Xây dựng Đồng Tháp"/>
    <s v="Công ty CP Xây lắp và Vật liệu Xây dựng Đồng Tháp"/>
    <x v="8"/>
    <x v="0"/>
    <s v="1524/QĐ-UBND-HC ngày 18/12/2017"/>
    <d v="2017-12-18T00:00:00"/>
    <m/>
    <m/>
    <n v="245"/>
    <n v="73.5"/>
    <m/>
    <s v="06"/>
    <s v="KDC kênh chợ p2, p3 tpCao Lãnh "/>
    <n v="5556"/>
    <s v="03 block, 9 tầng 360 căn hộ nhà ở xã hội"/>
    <s v="đến quý IV năm 2019 hoàn tàhnh"/>
    <n v="50"/>
    <s v="Nguyễn Hữu Phước - 0673.858.959"/>
    <x v="2"/>
  </r>
  <r>
    <s v="2014-25"/>
    <x v="2"/>
    <s v="Công ty TNHH MTV Bất động sản Nguyễn Hùng"/>
    <s v="Công ty TNHH MTV Bất động sản Nguyễn Hùng"/>
    <x v="9"/>
    <x v="0"/>
    <m/>
    <m/>
    <s v="51121000164"/>
    <d v="2014-10-03T00:00:00"/>
    <n v="14.93"/>
    <n v="8.9600000000000009"/>
    <m/>
    <s v="03"/>
    <s v="đường Nguyễn Huệ, phường An Thạnh, thị xã Hồng Ngự"/>
    <n v="12088"/>
    <m/>
    <m/>
    <n v="30"/>
    <m/>
    <x v="1"/>
  </r>
  <r>
    <s v="2016-49"/>
    <x v="5"/>
    <s v="Công ty Cổ phần Phát triển Đô thị Sen Vàng"/>
    <s v="Công ty Cổ phần Phát triển Đô thị Sen Vàng"/>
    <x v="10"/>
    <x v="0"/>
    <s v="921/QĐ-UBND.HC"/>
    <d v="2016-08-05T00:00:00"/>
    <m/>
    <m/>
    <n v="50"/>
    <n v="15"/>
    <m/>
    <s v="08"/>
    <s v="khóm 2, thị trấn Mỹ An, huyện Tháp Mười"/>
    <n v="11113"/>
    <s v="108 căn/3 blocls"/>
    <s v="Tháng 02/2018 hoàn thành đi vào hoạt động"/>
    <n v="50"/>
    <s v="Ông Lê Ngọc Hạng_x000a_0673,859144"/>
    <x v="0"/>
  </r>
  <r>
    <s v="2018-21"/>
    <x v="1"/>
    <s v="Công ty CP Vincom Retail"/>
    <m/>
    <x v="11"/>
    <x v="0"/>
    <m/>
    <m/>
    <n v="6835703441"/>
    <d v="2018-10-09T00:00:00"/>
    <n v="520.22799999999995"/>
    <n v="104.045"/>
    <m/>
    <s v="06"/>
    <s v="Phường 1, thành phố Cao Lãnh, tỉnh Đồng Tháp"/>
    <n v="19402"/>
    <s v="TTTM: khoảng hơn 2tr lượt khách/năm_x000a_Nhà ở Shophouse: 101 căn"/>
    <s v="Dự kiến đi vào hoạt động Quý IV/2019"/>
    <n v="50"/>
    <s v="Bà Trần Mai Hoa"/>
    <x v="1"/>
  </r>
  <r>
    <s v="2019-29"/>
    <x v="6"/>
    <s v="Công ty TNHH Tư vấn – Thiết kế – Xây dựng – Thương mại Kiến Quảng   "/>
    <s v="Công ty TNHH Tư vấn – Thiết kế – Xây dựng – Thương mại Kiến Quảng   "/>
    <x v="12"/>
    <x v="0"/>
    <s v="1619/QĐ-UBND-HC"/>
    <d v="2019-12-23T00:00:00"/>
    <m/>
    <m/>
    <n v="34.799999999999997"/>
    <n v="34.799999999999997"/>
    <m/>
    <s v="12"/>
    <s v="xã An Nhơn, huyện Châu Thành, tỉnh Đồng Tháp"/>
    <n v="12869.6"/>
    <s v="Nhà lồng chợ hạng 3 với 60 điểm kinh doanh và 96 nền nhà"/>
    <s v="Dự án hoàn thành và đi vào hoạt động tháng 6/2020"/>
    <s v="50 năm"/>
    <s v="Trần Đức Quảng; ĐT: 0387.668880"/>
    <x v="3"/>
  </r>
  <r>
    <s v="2019-13"/>
    <x v="6"/>
    <s v="ông Lương Văn Danh"/>
    <s v="ông Lương Văn Danh"/>
    <x v="13"/>
    <x v="1"/>
    <s v="533/QĐ-UBND-HC"/>
    <d v="2019-06-07T00:00:00"/>
    <m/>
    <m/>
    <n v="3.173"/>
    <n v="3.173"/>
    <m/>
    <s v="11"/>
    <s v="xã Tân Phú Đông, Tp. Sa Đéc"/>
    <s v="2.453,6"/>
    <s v="khu dân cư với 24 nền nhà"/>
    <s v="Dự án hoàn thành và đi vào hoạt động 11 năm 2019"/>
    <s v="50 năm "/>
    <s v="Lương Văn Danh sđt: 0913 764 218"/>
    <x v="3"/>
  </r>
  <r>
    <s v="2007-19"/>
    <x v="3"/>
    <s v="Chi nhánh Công ty Lương Thực Đồng Tháp"/>
    <s v="Chi nhánh Công ty Lương Thực Đồng Tháp"/>
    <x v="14"/>
    <x v="2"/>
    <m/>
    <m/>
    <s v="51121000020"/>
    <d v="2007-11-21T00:00:00"/>
    <n v="21.623000000000001"/>
    <n v="5.1550000000000002"/>
    <m/>
    <s v="11"/>
    <s v="Số 21/6, Quốc lộ 80, phường 2, thị xã Sa Đéc"/>
    <n v="10278.200000000001"/>
    <m/>
    <m/>
    <n v="12"/>
    <m/>
    <x v="1"/>
  </r>
  <r>
    <s v="2010-04"/>
    <x v="7"/>
    <s v="Chi nhánh Cty Lương thực Đồng Tháp"/>
    <s v="Chi nhánh Cty Lương thực Đồng Tháp"/>
    <x v="15"/>
    <x v="2"/>
    <m/>
    <m/>
    <s v="51121000067"/>
    <d v="2010-06-01T00:00:00"/>
    <n v="12.026"/>
    <n v="2.4049999999999998"/>
    <m/>
    <s v="10"/>
    <s v="ấp Tân Lộc A, xã Tân Dương, huyện Lai Vung"/>
    <m/>
    <m/>
    <m/>
    <n v="10"/>
    <m/>
    <x v="1"/>
  </r>
  <r>
    <s v="2010-02"/>
    <x v="7"/>
    <s v="Chi nhánh Cty Lương thực Đồng Tháp"/>
    <s v="Chi nhánh Cty Lương thực Đồng Tháp"/>
    <x v="16"/>
    <x v="2"/>
    <m/>
    <m/>
    <s v="51121000065"/>
    <d v="2010-06-01T00:00:00"/>
    <n v="32.591000000000001"/>
    <n v="6.5179999999999998"/>
    <m/>
    <s v="11"/>
    <s v="Số 21/6, Quốc lộ 80, phường 2, thị xã Sa Đéc"/>
    <m/>
    <m/>
    <m/>
    <n v="9"/>
    <m/>
    <x v="1"/>
  </r>
  <r>
    <s v="2011-16"/>
    <x v="8"/>
    <s v="Công ty Cổ phần Docimexco"/>
    <s v="Công ty Cổ phần Docimexco"/>
    <x v="17"/>
    <x v="2"/>
    <m/>
    <m/>
    <s v="51121000102"/>
    <d v="2011-06-01T00:00:00"/>
    <n v="220.773"/>
    <n v="66.230999999999995"/>
    <m/>
    <s v="01"/>
    <s v="ấp Rọc Muống, xã Tân Công Chí, huyện Tân Hồng"/>
    <n v="60000"/>
    <m/>
    <m/>
    <n v="50"/>
    <m/>
    <x v="1"/>
  </r>
  <r>
    <s v="2011-17"/>
    <x v="8"/>
    <s v="Công ty trách nhiệm hữu hạn một thành viên Kinh doanh và Xay xát Lúa gạo Cẩm Nguyên"/>
    <s v="Công ty trách nhiệm hữu hạn một thành viên Kinh doanh và Xay xát Lúa gạo Cẩm Nguyên"/>
    <x v="18"/>
    <x v="2"/>
    <m/>
    <m/>
    <s v="51121000103"/>
    <d v="2011-06-01T00:00:00"/>
    <n v="196.87"/>
    <n v="78.748000000000005"/>
    <m/>
    <s v="08"/>
    <s v="Khu 1 Lô G và Lô F Cụm Công nghiệp Dịch vụ - Thương mại Trường Xuân, thuộc ấp 6 B, xã Trường Xuân, huyện Tháp Mười"/>
    <m/>
    <m/>
    <m/>
    <m/>
    <m/>
    <x v="1"/>
  </r>
  <r>
    <s v="2016-22"/>
    <x v="5"/>
    <s v="Công ty TNHH ADC"/>
    <s v="Công ty TNHH ADC"/>
    <x v="19"/>
    <x v="2"/>
    <m/>
    <m/>
    <s v="0738140773"/>
    <d v="2016-07-04T00:00:00"/>
    <n v="249.7"/>
    <n v="48"/>
    <m/>
    <s v="01"/>
    <s v="ấp 2, xã Tân Thành B, huyện Tân Hồng"/>
    <n v="214250"/>
    <s v="Sấy lúa 600 tấn/ngày;  Xay xát lúa 500 tấn/ngày;  Lau bóng gạo 300 tấn/ngày;  Sản xuất củi trấu 10 tấn/ngày;  Sản xuất phân bón hữu cơ 25.000 tấn/năm."/>
    <s v="Triển khai thực hiện tháng 6 năm 2016. Dự kiến hoạt động tháng 12 năm 2020"/>
    <n v="50"/>
    <s v="Ông VÕ THANH TÙNG"/>
    <x v="2"/>
  </r>
  <r>
    <s v="2009-08"/>
    <x v="0"/>
    <s v="Công ty Cổ phần Docimexco "/>
    <s v="Công ty Cổ phần Docimexco "/>
    <x v="20"/>
    <x v="2"/>
    <m/>
    <m/>
    <s v="51121000053"/>
    <d v="2009-06-18T00:00:00"/>
    <n v="6.7510000000000003"/>
    <n v="1.35"/>
    <m/>
    <s v="12"/>
    <s v="xã Bình Thành, huyện Lấp Vò;xã Tân Bình, huyện Châu Thành"/>
    <m/>
    <m/>
    <m/>
    <n v="20"/>
    <m/>
    <x v="1"/>
  </r>
  <r>
    <s v="2012-12"/>
    <x v="9"/>
    <s v="Công ty TNHH Lương thực Vĩnh Hoàn 2"/>
    <s v="Công ty TNHH Lương thực Vĩnh Hoàn 2"/>
    <x v="21"/>
    <x v="2"/>
    <m/>
    <m/>
    <s v="51121000117"/>
    <d v="2012-08-27T00:00:00"/>
    <n v="190"/>
    <n v="80"/>
    <m/>
    <s v="09"/>
    <s v="ấp Tân An, xã Bình Thạnh Trung, huyện Lấp Vò"/>
    <n v="42818"/>
    <m/>
    <m/>
    <n v="50"/>
    <m/>
    <x v="1"/>
  </r>
  <r>
    <s v="2010-05"/>
    <x v="7"/>
    <s v="Chi nhánh Cty Lương thực Đồng Tháp"/>
    <s v="Chi nhánh Cty Lương thực Đồng Tháp"/>
    <x v="22"/>
    <x v="2"/>
    <m/>
    <m/>
    <s v="51121000068"/>
    <d v="2010-06-01T00:00:00"/>
    <n v="36.622999999999998"/>
    <n v="10"/>
    <m/>
    <s v="05"/>
    <s v="Ấp Tân Đông A, thị trấn Thanh Bình, huyện Thanh Bình"/>
    <m/>
    <m/>
    <m/>
    <n v="43"/>
    <m/>
    <x v="1"/>
  </r>
  <r>
    <s v="2010-03"/>
    <x v="7"/>
    <s v="Chi nhánh Cty Lương thực Đồng Tháp"/>
    <s v="Chi nhánh Cty Lương thực Đồng Tháp"/>
    <x v="23"/>
    <x v="2"/>
    <m/>
    <m/>
    <s v="51121000066"/>
    <d v="2010-06-01T00:00:00"/>
    <n v="31.315999999999999"/>
    <n v="8"/>
    <m/>
    <s v="06"/>
    <s v="Quốc lộ 30, khóm 4, phường 11, thành phố Cao Lãnh"/>
    <m/>
    <m/>
    <m/>
    <n v="46"/>
    <m/>
    <x v="1"/>
  </r>
  <r>
    <s v="2010-07"/>
    <x v="7"/>
    <s v="Chi nhánh Cty Lương thực Đồng Tháp"/>
    <s v="Chi nhánh Cty Lương thực Đồng Tháp"/>
    <x v="24"/>
    <x v="2"/>
    <m/>
    <m/>
    <s v="51121000070"/>
    <d v="2010-06-01T00:00:00"/>
    <n v="70.522000000000006"/>
    <n v="14.103999999999999"/>
    <m/>
    <s v="06"/>
    <s v="quốc lộ 30, khóm 5, phường 11, thành phố Cao Lãnh"/>
    <m/>
    <m/>
    <m/>
    <n v="8"/>
    <m/>
    <x v="1"/>
  </r>
  <r>
    <s v="2010-06"/>
    <x v="7"/>
    <s v="Chi nhánh Cty Lương thực Đồng Tháp"/>
    <s v="Chi nhánh Cty Lương thực Đồng Tháp"/>
    <x v="25"/>
    <x v="2"/>
    <m/>
    <m/>
    <s v="51121000069"/>
    <d v="2010-06-01T00:00:00"/>
    <n v="27.206"/>
    <n v="5.3239999999999998"/>
    <m/>
    <s v="04"/>
    <s v="ấp Phú Yên, xã An Long, huyện Tam Nông"/>
    <m/>
    <m/>
    <m/>
    <n v="11"/>
    <m/>
    <x v="1"/>
  </r>
  <r>
    <s v="2012-03"/>
    <x v="9"/>
    <s v="Công ty Cổ phần Chế biến thực phẩm xuất khẩu Phú Thịnh (gắn với thành lập CN)"/>
    <s v="Công ty Cổ phần Chế biến thực phẩm xuất khẩu Phú Thịnh (gắn với thành lập CN)"/>
    <x v="26"/>
    <x v="2"/>
    <m/>
    <m/>
    <s v="51111000108"/>
    <d v="2012-02-16T00:00:00"/>
    <n v="0.2"/>
    <n v="0.2"/>
    <m/>
    <s v="09"/>
    <s v="509 ấp An Ninh, xã Mỹ An Hưng A, huyện Lấp Vò."/>
    <n v="150"/>
    <m/>
    <m/>
    <n v="10"/>
    <m/>
    <x v="1"/>
  </r>
  <r>
    <s v="2012-05"/>
    <x v="9"/>
    <s v="Cty TNHH lương thực Ngọc Đồng"/>
    <s v="Cty TNHH lương thực Ngọc Đồng"/>
    <x v="27"/>
    <x v="2"/>
    <m/>
    <m/>
    <s v="51121000110"/>
    <d v="2012-03-28T00:00:00"/>
    <n v="120"/>
    <n v="120"/>
    <m/>
    <s v="09"/>
    <s v="ấp An Hòa, xã Định An, huyện Lấp Vò"/>
    <n v="54306"/>
    <m/>
    <m/>
    <n v="50"/>
    <m/>
    <x v="1"/>
  </r>
  <r>
    <s v="2016-25"/>
    <x v="5"/>
    <s v="Công ty TNHH Phát Tài"/>
    <s v="Công ty TNHH Phát Tài"/>
    <x v="28"/>
    <x v="2"/>
    <m/>
    <m/>
    <s v="2618048167"/>
    <d v="2016-08-03T00:00:00"/>
    <n v="161"/>
    <n v="48.3"/>
    <m/>
    <s v="09"/>
    <s v="ấp Bình Hiệp B, xã Bình Thạnh Trung, huyện Lấp Vò, tỉnh Đồng Tháp."/>
    <n v="16381"/>
    <s v="Công suất xay xát 40 tấn/giờ : 800 tấn/ngày; Công suất lau bóng 20 tấn/giờ: 400 tấn/ngày; Công suất lò sấy lúa: 480 tấn/ngày"/>
    <s v=" Thời gian xây dựng: Quý IV năm 2015 đến Quý I năm 2016; Thời gian vận hành sản xuất, kinh doanh, dịch vụ: Quý I năm 2016"/>
    <s v="Đến 2062"/>
    <s v="Ông LÊ PHÁT LONG               067 3845 203"/>
    <x v="1"/>
  </r>
  <r>
    <s v="2016-26"/>
    <x v="5"/>
    <s v="Công ty TNHH Phát Tài"/>
    <s v="Công ty TNHH Phát Tài"/>
    <x v="29"/>
    <x v="2"/>
    <m/>
    <m/>
    <s v="3321222482"/>
    <d v="2016-08-03T00:00:00"/>
    <n v="162.30000000000001"/>
    <n v="48.69"/>
    <m/>
    <s v="09"/>
    <s v="ấp Bình Hiệp B, xã Bình Thạnh Trung, huyện Lấp Vò, tỉnh Đồng Tháp."/>
    <n v="16767"/>
    <s v="Công suất xay xát 40 tấn/giờ : 800 tấn/ngày; Công suất lau bóng 20 tấn/giờ: 400 tấn/ngày; Công suất lò sấy lúa: 570 tấn/ngày"/>
    <s v=" Thời gian xây dựng: Quý IV năm 2015 đến Quý I năm 2016; Thời gian vận hành sản xuất, kinh doanh, dịch vụ: Quý I năm 2017"/>
    <s v="Đến 2062"/>
    <s v="Ông LÊ PHÁT LONG               067 3845 204"/>
    <x v="1"/>
  </r>
  <r>
    <s v="2008-14"/>
    <x v="10"/>
    <s v="Công ty trách nhiệm hữu hạn Lương thực Phước Thành"/>
    <s v="Công ty trách nhiệm hữu hạn Lương thực Phước Thành"/>
    <x v="30"/>
    <x v="2"/>
    <m/>
    <m/>
    <s v="51121000038"/>
    <d v="2008-10-27T00:00:00"/>
    <n v="6"/>
    <n v="2"/>
    <m/>
    <s v="09"/>
    <s v="số 436 ấp Tân An, xã Bình Thạnh Trung, huyện Lấp Vò"/>
    <m/>
    <m/>
    <m/>
    <n v="20"/>
    <m/>
    <x v="1"/>
  </r>
  <r>
    <s v="2013-03"/>
    <x v="11"/>
    <s v="Công ty TNHH MTV Lương thực Lấp Vò"/>
    <s v="Công ty TNHH MTV Lương thực Lấp Vò"/>
    <x v="31"/>
    <x v="2"/>
    <m/>
    <m/>
    <s v="51111000125"/>
    <d v="2013-01-16T00:00:00"/>
    <n v="24.466999999999999"/>
    <n v="23"/>
    <m/>
    <s v="09"/>
    <s v="ấp Bình Hiệp B, xã Bình Thạnh Trung, huyện Lấp Vò, tỉnh Đồng Tháp"/>
    <n v="150"/>
    <m/>
    <m/>
    <n v="31"/>
    <m/>
    <x v="1"/>
  </r>
  <r>
    <s v="2013-04"/>
    <x v="11"/>
    <s v="Công ty TNHH Chế biến Nông sản Đồng Tháp"/>
    <s v="Công ty TNHH Chế biến Nông sản Đồng Tháp"/>
    <x v="32"/>
    <x v="2"/>
    <m/>
    <m/>
    <s v="51121000126"/>
    <d v="2013-03-14T00:00:00"/>
    <n v="130"/>
    <n v="32"/>
    <m/>
    <s v="05"/>
    <s v="Quốc lộ 30, ấp Bình Định, xã Bình Thành, huyện Thanh Bình, tỉnh Đồng Tháp"/>
    <n v="5513"/>
    <m/>
    <m/>
    <n v="40"/>
    <m/>
    <x v="1"/>
  </r>
  <r>
    <s v="2011-08"/>
    <x v="8"/>
    <s v="Công ty Cổ phần Lương thực – Thực phẩm Sa Đéc"/>
    <s v="Công ty Cổ phần Lương thực – Thực phẩm Sa Đéc"/>
    <x v="33"/>
    <x v="2"/>
    <m/>
    <m/>
    <s v="51121000094"/>
    <d v="2011-06-01T00:00:00"/>
    <n v="25"/>
    <n v="25"/>
    <m/>
    <s v="10"/>
    <s v="đường ĐT 852, ấp Tân Lộc B, xã Tân Dương, huyện Lai Vung"/>
    <n v="4200"/>
    <m/>
    <m/>
    <n v="32"/>
    <m/>
    <x v="1"/>
  </r>
  <r>
    <s v="2011-06"/>
    <x v="8"/>
    <s v="Công ty trách nhiệm hữu hạn một thành viên Bá Tùng"/>
    <s v="Công ty trách nhiệm hữu hạn một thành viên Bá Tùng"/>
    <x v="34"/>
    <x v="2"/>
    <m/>
    <m/>
    <s v="51121000092"/>
    <d v="2011-06-01T00:00:00"/>
    <n v="20"/>
    <n v="20"/>
    <m/>
    <s v="09"/>
    <s v="Quốc lộ 30, ấp Bình Phú Quới, xã Bình Thành, huyện Lấp Vò"/>
    <n v="4980.3"/>
    <m/>
    <m/>
    <n v="30"/>
    <m/>
    <x v="1"/>
  </r>
  <r>
    <s v="2009-07"/>
    <x v="0"/>
    <s v="Công ty trách nhiệm hữu hạn Thương mại Xuất nhập khẩu Hiệp Tài"/>
    <s v="Công ty trách nhiệm hữu hạn Thương mại Xuất nhập khẩu Hiệp Tài"/>
    <x v="35"/>
    <x v="2"/>
    <m/>
    <m/>
    <s v="51121000052"/>
    <d v="2009-06-18T00:00:00"/>
    <n v="21.675999999999998"/>
    <n v="11.676"/>
    <m/>
    <s v="07"/>
    <s v="ấp 1, xã Phong Mỹ, huyện Cao Lãnh"/>
    <m/>
    <m/>
    <m/>
    <n v="30"/>
    <m/>
    <x v="1"/>
  </r>
  <r>
    <s v="2010-11"/>
    <x v="7"/>
    <s v="Cty Cổ phần Phước Đạt"/>
    <s v="Cty Cổ phần Phước Đạt"/>
    <x v="36"/>
    <x v="2"/>
    <m/>
    <m/>
    <s v="51121000074"/>
    <d v="2010-06-01T00:00:00"/>
    <n v="32.594999999999999"/>
    <n v="10"/>
    <m/>
    <s v="09"/>
    <s v="ấp An Hòa, xã Định An, huyện Lấp Vò"/>
    <m/>
    <m/>
    <m/>
    <n v="48"/>
    <m/>
    <x v="1"/>
  </r>
  <r>
    <s v="2009-04"/>
    <x v="0"/>
    <s v="Công ty Cổ phần Bình Tân "/>
    <s v="Công ty Cổ phần Bình Tân "/>
    <x v="37"/>
    <x v="2"/>
    <m/>
    <m/>
    <s v="51121000048"/>
    <d v="2009-03-26T00:00:00"/>
    <n v="21.085999999999999"/>
    <n v="11.086"/>
    <m/>
    <s v="09"/>
    <s v="ấp An Hoà, xã Định An, huyện Lấp Vò"/>
    <m/>
    <m/>
    <m/>
    <n v="49"/>
    <m/>
    <x v="1"/>
  </r>
  <r>
    <s v="2010-12"/>
    <x v="7"/>
    <s v="Cty CP Lương thực Hoàng Long"/>
    <s v="Cty CP Lương thực Hoàng Long"/>
    <x v="38"/>
    <x v="2"/>
    <m/>
    <m/>
    <s v="51121000075"/>
    <d v="2010-06-01T00:00:00"/>
    <n v="41.395000000000003"/>
    <n v="13.395"/>
    <m/>
    <s v="09"/>
    <s v="ấp An Ninh, xã Định An, huyện Lấp Vò"/>
    <m/>
    <m/>
    <m/>
    <n v="49"/>
    <m/>
    <x v="1"/>
  </r>
  <r>
    <s v="2012-08"/>
    <x v="9"/>
    <s v="Công ty CP XNK Lương thực Hoàng Long"/>
    <s v="Công ty CP XNK Lương thực Hoàng Long"/>
    <x v="38"/>
    <x v="2"/>
    <m/>
    <m/>
    <s v="51121000113"/>
    <d v="2012-05-24T00:00:00"/>
    <n v="50"/>
    <n v="50"/>
    <m/>
    <s v="09"/>
    <s v="ấp An Ninh, xã Định An, huyện Lấp Vò"/>
    <n v="34593"/>
    <m/>
    <m/>
    <n v="49"/>
    <m/>
    <x v="1"/>
  </r>
  <r>
    <s v="2011-10"/>
    <x v="8"/>
    <s v="Công ty Cổ phần Hưng Phú"/>
    <s v="Công ty Cổ phần Hưng Phú"/>
    <x v="39"/>
    <x v="2"/>
    <m/>
    <m/>
    <s v="51121000096"/>
    <d v="2011-07-27T00:00:00"/>
    <n v="32.594999999999999"/>
    <n v="15"/>
    <m/>
    <s v="09"/>
    <s v="ấp An Ninh, xã Định An, huyện Lấp Vò"/>
    <n v="8206"/>
    <m/>
    <m/>
    <n v="49"/>
    <m/>
    <x v="1"/>
  </r>
  <r>
    <s v="2011-12"/>
    <x v="8"/>
    <s v="Công ty trách nhiệm hữu hạn Minh Nhân"/>
    <s v="Công ty trách nhiệm hữu hạn Minh Nhân"/>
    <x v="40"/>
    <x v="2"/>
    <m/>
    <m/>
    <s v="51121000098"/>
    <d v="2011-06-01T00:00:00"/>
    <n v="20"/>
    <n v="15"/>
    <m/>
    <s v="09"/>
    <s v="ấp Hưng Lợi Đông, xã Long Hưng B, huyện Lấp Vò"/>
    <n v="1132"/>
    <m/>
    <m/>
    <n v="50"/>
    <m/>
    <x v="1"/>
  </r>
  <r>
    <s v="2013-08"/>
    <x v="11"/>
    <s v="Công ty TNHH Thương mại Xuất nhập khẩu Lộc Anh"/>
    <s v="Công ty TNHH Thương mại Xuất nhập khẩu Lộc Anh"/>
    <x v="41"/>
    <x v="2"/>
    <m/>
    <m/>
    <s v="51121000131"/>
    <d v="2013-05-20T00:00:00"/>
    <n v="132.44999999999999"/>
    <n v="39.75"/>
    <m/>
    <s v="04"/>
    <s v="khóm 4, thị trấn Tràm Chim, huyện Tam Nông"/>
    <n v="26527"/>
    <m/>
    <m/>
    <n v="50"/>
    <m/>
    <x v="1"/>
  </r>
  <r>
    <s v="2013-10"/>
    <x v="11"/>
    <s v="Công ty TNHH MTV Ngọc Đài"/>
    <s v="Công ty TNHH MTV Ngọc Đài"/>
    <x v="42"/>
    <x v="2"/>
    <m/>
    <m/>
    <s v="51121000133"/>
    <d v="2013-06-25T00:00:00"/>
    <n v="69.558000000000007"/>
    <n v="20"/>
    <m/>
    <s v="12"/>
    <s v="số 989, tổ 8, ấp An Thạnh, xã An Hiệp, huyện Châu Thành"/>
    <n v="12989"/>
    <m/>
    <m/>
    <n v="50"/>
    <m/>
    <x v="1"/>
  </r>
  <r>
    <s v="2008-13"/>
    <x v="10"/>
    <s v="Công ty trách nhiệm hữu hạn Lương thực Phước Thành"/>
    <s v="Công ty trách nhiệm hữu hạn Lương thực Phước Thành"/>
    <x v="43"/>
    <x v="2"/>
    <m/>
    <m/>
    <s v="51121000037"/>
    <d v="2008-10-24T00:00:00"/>
    <n v="9"/>
    <n v="3"/>
    <m/>
    <s v="09"/>
    <s v="số 459 ấp Tân An, xã Bình Thạnh Trung, huyện Lấp Vò"/>
    <m/>
    <m/>
    <m/>
    <n v="20"/>
    <m/>
    <x v="1"/>
  </r>
  <r>
    <s v="2011-14"/>
    <x v="8"/>
    <s v="Công ty trách nhiệm hữu hạn một thành viên Thương mại Xuất nhập khẩu Tân Phát"/>
    <s v="Công ty trách nhiệm hữu hạn một thành viên Thương mại Xuất nhập khẩu Tân Phát"/>
    <x v="44"/>
    <x v="2"/>
    <m/>
    <m/>
    <s v="51121000100"/>
    <d v="2011-06-01T00:00:00"/>
    <n v="50"/>
    <n v="50"/>
    <m/>
    <s v="09"/>
    <s v="ấp Bình Hiệp B, xã Bình Thạnh Trung, huyện Lấp Vò"/>
    <n v="19337"/>
    <m/>
    <m/>
    <n v="50"/>
    <m/>
    <x v="1"/>
  </r>
  <r>
    <s v="2011-09"/>
    <x v="8"/>
    <s v="Cty CP Nông nghiệp Tam Nông"/>
    <s v="Cty CP Nông nghiệp Tam Nông"/>
    <x v="45"/>
    <x v="2"/>
    <m/>
    <m/>
    <s v="51121000095"/>
    <d v="2011-06-01T00:00:00"/>
    <n v="227.01300000000001"/>
    <n v="60"/>
    <m/>
    <s v="04"/>
    <s v="tổ 7, ấp Phú Thọ C, xã Phú Thọ, huyện Tam Nông"/>
    <n v="64185"/>
    <m/>
    <m/>
    <n v="50"/>
    <m/>
    <x v="1"/>
  </r>
  <r>
    <s v="2015-07"/>
    <x v="12"/>
    <s v="Công ty TNHH MTV Thuận Thành Tháp Mười"/>
    <s v="Công ty TNHH MTV Thuận Thành Tháp Mười"/>
    <x v="46"/>
    <x v="2"/>
    <m/>
    <m/>
    <s v="51121000180"/>
    <d v="2015-05-06T00:00:00"/>
    <n v="41.496000000000002"/>
    <n v="9.9960000000000004"/>
    <m/>
    <s v="08"/>
    <s v="xã Mỹ An, huyện Tháp Mười"/>
    <n v="20328.7"/>
    <s v="- Lò sấy: 48.000 tấn/năm;_x000a_- Xay xát: 19.200 tấn/năm."/>
    <m/>
    <n v="50"/>
    <m/>
    <x v="1"/>
  </r>
  <r>
    <s v="2014-31"/>
    <x v="2"/>
    <s v="Công ty TNHH XNK Phương Thanh"/>
    <s v="Công ty TNHH XNK Phương Thanh"/>
    <x v="47"/>
    <x v="2"/>
    <m/>
    <m/>
    <s v="51121000170"/>
    <d v="2014-11-10T00:00:00"/>
    <n v="80"/>
    <n v="65"/>
    <m/>
    <s v="12"/>
    <s v="Quốc lộ 80, ấp Thạnh Phú, xã Tân Bình, huyện Châu Thành"/>
    <n v="9403.5"/>
    <m/>
    <m/>
    <n v="50"/>
    <m/>
    <x v="1"/>
  </r>
  <r>
    <s v="2014-34"/>
    <x v="2"/>
    <s v="Công ty TNHH MTV Thương mại Thành Long"/>
    <s v="Công ty TNHH MTV Thương mại Thành Long"/>
    <x v="48"/>
    <x v="2"/>
    <m/>
    <m/>
    <s v="51121000173"/>
    <d v="2014-12-27T00:00:00"/>
    <n v="122.468"/>
    <n v="48.987000000000002"/>
    <m/>
    <s v="09"/>
    <s v="ấp An Thuận, xã Mỹ An Hưng B, huyện Lấp Vò"/>
    <n v="13319.5"/>
    <m/>
    <m/>
    <n v="50"/>
    <m/>
    <x v="1"/>
  </r>
  <r>
    <s v="2016-02"/>
    <x v="5"/>
    <s v="Công ty TNHH Chơn Chính"/>
    <s v="Công ty TNHH Chơn Chính"/>
    <x v="49"/>
    <x v="2"/>
    <m/>
    <m/>
    <n v="5470110443"/>
    <d v="2016-01-20T00:00:00"/>
    <n v="58"/>
    <n v="20"/>
    <m/>
    <s v="08"/>
    <s v="đường ĐT 846 ấp 5, xã Đốc Binh Kiều, h. Tháp Mười"/>
    <n v="6371.2"/>
    <s v="- Sấy: 96.000 tấn/năm; _x000a_- Xay xát lúa gạo: 19.200 tấn/năm;_x000a_- Lau bóng: 19.200 tấn/năm."/>
    <s v="- Thi công: 01/2016 - 01/2017;_x000a_- Hoàn thành tháng 03 năm 2017."/>
    <n v="50"/>
    <s v="Ông Trương Văn Chính_x000a_0977.789.777"/>
    <x v="2"/>
  </r>
  <r>
    <s v="2016-03"/>
    <x v="5"/>
    <s v="Công ty TNHH Dịch vụ Thương mại Sản xuất Mỹ Yên"/>
    <s v="Công ty TNHH Dịch vụ Thương mại Sản xuất Mỹ Yên"/>
    <x v="50"/>
    <x v="2"/>
    <m/>
    <m/>
    <n v="2215247785"/>
    <d v="2016-01-26T00:00:00"/>
    <n v="92.5"/>
    <n v="22.5"/>
    <m/>
    <s v="08"/>
    <s v="ấp 4, xã Trường Xuân, h. Tháp Mười"/>
    <n v="25000"/>
    <s v="- Sấy: 108.000 tấn/năm; _x000a_- Xay xát lúa gạo: 139.709 tấn/năm;_x000a_- Lau bóng: 139.709 tấn/năm."/>
    <s v="- Thi công: 07/2016 - 03/2017;_x000a_- Hoàn thành tháng 04 năm 2017."/>
    <d v="2060-03-03T00:00:00"/>
    <s v="Ông Trần Hoàng Cường_x000a_0913.807.124"/>
    <x v="2"/>
  </r>
  <r>
    <s v="2013-09"/>
    <x v="11"/>
    <s v="Công ty TNHH TM DV XNK Tường Nguyên"/>
    <s v="Công ty TNHH TM DV XNK Tường Nguyên"/>
    <x v="51"/>
    <x v="2"/>
    <m/>
    <m/>
    <s v="21121000132"/>
    <d v="2013-05-01T00:00:00"/>
    <n v="196.191"/>
    <n v="49.046999999999997"/>
    <m/>
    <m/>
    <m/>
    <m/>
    <m/>
    <m/>
    <n v="50"/>
    <m/>
    <x v="1"/>
  </r>
  <r>
    <s v="2012-10"/>
    <x v="9"/>
    <s v="Công ty Cổ phần Thủy sản Sài Gòn - Cao Lãnh"/>
    <s v="Công ty Cổ phần Thủy sản Sài Gòn - Cao Lãnh"/>
    <x v="52"/>
    <x v="2"/>
    <m/>
    <m/>
    <s v="51121000115"/>
    <d v="2012-07-13T00:00:00"/>
    <n v="211.95500000000001"/>
    <n v="100"/>
    <m/>
    <s v="07"/>
    <s v="Lô B2, Cụm Công nghiệp Mỹ Hiệp, huyện Cao Lãnh"/>
    <n v="51550"/>
    <m/>
    <m/>
    <n v="46"/>
    <m/>
    <x v="1"/>
  </r>
  <r>
    <s v="2018-05"/>
    <x v="1"/>
    <s v="Công ty TNHH MTV Phước Lập Đồng Tháp"/>
    <m/>
    <x v="53"/>
    <x v="2"/>
    <m/>
    <m/>
    <s v="GCN 6462106367_x000a_ngày 09/3/2018_x000a_"/>
    <d v="2018-03-09T00:00:00"/>
    <n v="14.5"/>
    <s v="4,5"/>
    <m/>
    <s v="12"/>
    <s v="Ấp An Thạnh, xã An Hiệp, huyện Châu Thành"/>
    <n v="10364"/>
    <s v="22.800 - 24.000 tấn thành phẩm/năm"/>
    <s v="Tháng 11/2018 dự kiến hoàn thành và đi vào hoạt động"/>
    <s v="đến ngày 10/3/2066"/>
    <s v="VÕ TRỌNG THANH HUY SĐT: 0942.244.499"/>
    <x v="3"/>
  </r>
  <r>
    <s v="2012-09"/>
    <x v="9"/>
    <s v="Công ty TNHH MTV Lương thực Mê Kông Việt Nam"/>
    <s v="Công ty TNHH MTV Lương thực Mê Kông Việt Nam"/>
    <x v="54"/>
    <x v="2"/>
    <m/>
    <m/>
    <s v="51121000114"/>
    <d v="2012-07-13T00:00:00"/>
    <n v="127.714"/>
    <n v="38"/>
    <m/>
    <s v="07"/>
    <s v="Lô B4, Cụm Công nghiệp Mỹ Hiệp, huyện Cao Lãnh"/>
    <n v="40000"/>
    <m/>
    <m/>
    <n v="50"/>
    <m/>
    <x v="1"/>
  </r>
  <r>
    <s v="2011-19"/>
    <x v="8"/>
    <s v="Công ty TNHH Thương mại Dịch vụ S.G FOOD"/>
    <s v="Công ty TNHH Thương mại Dịch vụ S.G FOOD"/>
    <x v="55"/>
    <x v="2"/>
    <m/>
    <m/>
    <s v="51121000106"/>
    <d v="2011-06-01T00:00:00"/>
    <n v="218.57"/>
    <n v="25"/>
    <m/>
    <s v="07"/>
    <s v="Lô B7, cụm công nghiệp Mỹ Hiệp, huyện Cao Lãnh"/>
    <n v="61000"/>
    <m/>
    <m/>
    <n v="50"/>
    <m/>
    <x v="2"/>
  </r>
  <r>
    <s v="2014-08"/>
    <x v="2"/>
    <s v="Công ty TNHH MTV Lương thực Tân Hồng"/>
    <s v="Công ty TNHH MTV Lương thực Tân Hồng"/>
    <x v="56"/>
    <x v="2"/>
    <m/>
    <m/>
    <s v="51121000147"/>
    <d v="2014-05-09T00:00:00"/>
    <n v="212.86"/>
    <n v="60"/>
    <m/>
    <s v="01"/>
    <s v="ấp Rọc Muống, xã Tân Công Chí, huyện Tân Hồng"/>
    <n v="148202.70000000001"/>
    <m/>
    <m/>
    <n v="50"/>
    <m/>
    <x v="1"/>
  </r>
  <r>
    <s v="2017-05"/>
    <x v="4"/>
    <s v="Công ty TNHH MTV Chế biến lương thực Thiên Khánh Đồng Tháp"/>
    <s v="Công ty TNHH MTV Chế biến lương thực Thiên Khánh Đồng Tháp"/>
    <x v="57"/>
    <x v="2"/>
    <s v="140/QĐ-UBND-HC ngày 07/02/2017"/>
    <d v="2017-02-07T00:00:00"/>
    <m/>
    <m/>
    <n v="87"/>
    <n v="20"/>
    <m/>
    <s v="12"/>
    <s v="298 quốc lộ 80, ấp Tân Thuận, xã Tân Nhuận Đông, Châu Thành"/>
    <n v="9532"/>
    <s v="200 - 250 tấn/ngày"/>
    <s v="Triển khai xây dựng tháng 02/2017, hoàn thành tháng 9 năm 2017"/>
    <s v="30 năm"/>
    <s v="Đoàn Đức Triết_x000a_0919191369"/>
    <x v="1"/>
  </r>
  <r>
    <s v="2011-02"/>
    <x v="8"/>
    <s v="Tổng Cty Lương thực Miền Bắc - Cty TNHH MTV"/>
    <s v="Tổng Cty Lương thực Miền Bắc - Cty TNHH MTV"/>
    <x v="58"/>
    <x v="2"/>
    <m/>
    <m/>
    <s v="51121000089"/>
    <d v="2011-02-10T00:00:00"/>
    <n v="178.26"/>
    <n v="178.26"/>
    <m/>
    <s v="10"/>
    <s v="xã Tân Dương, huyện Lai Vung"/>
    <n v="27835"/>
    <m/>
    <m/>
    <n v="50"/>
    <m/>
    <x v="1"/>
  </r>
  <r>
    <s v="2017-23"/>
    <x v="4"/>
    <s v="Công ty TNHH Gạo Tân Hiệp Thành"/>
    <s v="Công ty TNHH Gạo Tân Hiệp Thành"/>
    <x v="59"/>
    <x v="2"/>
    <m/>
    <m/>
    <s v="1621115755 ngày 16/8/2017"/>
    <d v="2017-08-16T00:00:00"/>
    <n v="33"/>
    <n v="15"/>
    <m/>
    <s v="12"/>
    <s v="Quốc lộ 80, ấp Thạnh Phú, xã Tân Bình, huyện Châu Thành"/>
    <n v="7023"/>
    <s v="71.000 tấn nguyên liệu/năm"/>
    <s v="Đã hoạt động từ năm 2014"/>
    <n v="42"/>
    <s v="NGUYỄN HOÀNG KIỆT; sđt 0968 550 159; nguyenhoangkiet@gmail.com"/>
    <x v="3"/>
  </r>
  <r>
    <s v="2019-02"/>
    <x v="6"/>
    <s v="Công ty TNHH Cỏ May"/>
    <s v="Công ty TNHH Cỏ May"/>
    <x v="60"/>
    <x v="2"/>
    <m/>
    <m/>
    <n v="2002134262"/>
    <d v="2019-01-17T00:00:00"/>
    <n v="39.581969999999998"/>
    <n v="12"/>
    <m/>
    <n v="12"/>
    <s v="Xã Tân Bình và xã An Hiệp, huyện Châu Thành, Đồng Tháp"/>
    <s v="13306,8"/>
    <s v="- Xay xát lúa và lau bóng gạo: Dự kiến 20 tấn lúa/giờ;_x000a_- Sấy lúa: Dự kiến 250 tấn/ ngày đêm;_x000a_- Silo chứa lúa: Dự kiến 06 silo, mỗi silo chứa 1.000 tấn lúa. _x000a_"/>
    <s v="- Dự kiến hoàn thành thủ tục chuẩn bị đầu tư: Quý IV năm 2018;_x000a_- Xây dựng các hạng mục công trình, lắp đặt máy móc thiết bị: Từ Quý IV năm 2018 đến Quý I năm 2019;_x000a_- Vận hành khai thác: Từ Quý II năm 2019._x000a_"/>
    <n v="15"/>
    <s v="PHẠM MINH THIỆN_x000a_SĐT: "/>
    <x v="3"/>
  </r>
  <r>
    <s v="2017-17"/>
    <x v="4"/>
    <s v="Công ty Cổ phần Hóa nông AHA"/>
    <s v="Công ty Cổ phần Hóa nông AHA"/>
    <x v="61"/>
    <x v="3"/>
    <s v="611/QĐ-UBND.HC ngày 12/6/2017"/>
    <d v="2017-06-12T00:00:00"/>
    <m/>
    <m/>
    <n v="10"/>
    <n v="8"/>
    <m/>
    <s v="07"/>
    <s v="Chợ đầu mối trái cây xã Mỹ Hiệp, huyện Cao Lãnh"/>
    <n v="3575"/>
    <s v="10.000 tấn trái cây/năm"/>
    <s v="Xây dựng từ tháng 6 năm 2017; Hoàn thành tháng 01 năm 2018"/>
    <n v="49"/>
    <s v="Trương Cẩm Châu_x000a_09"/>
    <x v="3"/>
  </r>
  <r>
    <s v="2016-29"/>
    <x v="5"/>
    <s v="Công ty TNHH MTV Cỏ May Essential"/>
    <s v="Công ty TNHH MTV Cỏ May Essential"/>
    <x v="62"/>
    <x v="3"/>
    <s v="1110/QĐ-UBND.HC"/>
    <d v="2016-10-03T00:00:00"/>
    <s v="4322000774"/>
    <d v="2016-10-03T00:00:00"/>
    <n v="36"/>
    <n v="27"/>
    <m/>
    <s v="12"/>
    <s v="Khu đất nông trường dừa, xã Tân Phú, huyện Châu Thành, tỉnh Đồng Tháp"/>
    <n v="157696"/>
    <s v="Chiết xuất 2.200 lít tinh dầu/năm,  sản xuất nấm, rau nông sản 175 tấn/năm, nhà nghỉ  1.500 khách/năm"/>
    <s v=" Giai đoạn 1 (từ tháng 9 năm 2016 đến tháng 12 năm 2017); Giai đoạn 2 (từ tháng 01 năm 2018 đến tháng 12 năm 2018)"/>
    <n v="50"/>
    <s v="PHẠM MINH THIỆN             0913 995 572"/>
    <x v="2"/>
  </r>
  <r>
    <s v="2017-29"/>
    <x v="4"/>
    <s v="Công ty TNHH Hùng Cá"/>
    <s v="Công ty TNHH Hùng Cá"/>
    <x v="63"/>
    <x v="3"/>
    <m/>
    <m/>
    <s v="7587748454 ngày 12/10/2017"/>
    <d v="2017-10-12T00:00:00"/>
    <n v="197"/>
    <n v="59"/>
    <m/>
    <s v="05"/>
    <s v="Cụm Công nghiệp Bình Thành, ấp Bình Chánh, xã Bình Thành, huyện Thanh Bình"/>
    <n v="6500"/>
    <s v="10.000 tấn"/>
    <s v="Dự kiến chính thức đi vào hoạt động vào quý IV năm 2017"/>
    <s v="theo GCN QSDĐ"/>
    <s v="Trần Văn Hùng"/>
    <x v="3"/>
  </r>
  <r>
    <s v="2010-14"/>
    <x v="7"/>
    <s v="Cty TNHH MTV thực phẩm Lập Thân"/>
    <s v="Cty TNHH MTV thực phẩm Lập Thân"/>
    <x v="64"/>
    <x v="3"/>
    <m/>
    <m/>
    <s v="51121000077"/>
    <d v="2010-06-01T00:00:00"/>
    <n v="8.9"/>
    <n v="4.9000000000000004"/>
    <m/>
    <s v="10"/>
    <s v="Số 367, ấp Tân Lộc A, xã Tân Dương, huyện Lai Vung"/>
    <m/>
    <m/>
    <m/>
    <n v="50"/>
    <m/>
    <x v="1"/>
  </r>
  <r>
    <s v="2017-26"/>
    <x v="4"/>
    <s v="Công ty TNHH Thực phẩm Bích Chi"/>
    <s v="Công ty TNHH Thực phẩm Bích Chi"/>
    <x v="65"/>
    <x v="3"/>
    <s v="1155/QĐ-UBND-HC ngày 03/10/2017"/>
    <d v="2016-10-03T00:00:00"/>
    <m/>
    <m/>
    <n v="30"/>
    <n v="30"/>
    <m/>
    <s v="12"/>
    <s v="Cụm CN Cái Tàu Hạ, An Nhơn thị trấn Cái Tàu Hạ, huyện Châu Thành"/>
    <n v="20000"/>
    <m/>
    <m/>
    <n v="50"/>
    <s v="Phạm Thanh Bình"/>
    <x v="1"/>
  </r>
  <r>
    <s v="2016-06"/>
    <x v="5"/>
    <s v="Công ty CP Sản xuất nhựa và chế biến nông sản thực phẩm Việt Tân"/>
    <s v="Công ty CP Sản xuất nhựa và chế biến nông sản thực phẩm Việt Tân"/>
    <x v="66"/>
    <x v="3"/>
    <m/>
    <m/>
    <n v="8444087557"/>
    <d v="2016-02-18T00:00:00"/>
    <n v="20"/>
    <n v="5.5"/>
    <m/>
    <s v="07"/>
    <s v="QL 30, ấp 1, xã Mỹ Long, huyện Cao Lãnh"/>
    <n v="8030"/>
    <s v="- CB ớt, xoài sấy: 1.560 tấn/năm;_x000a_- SX rổ nhựa: 624.000 sp/năm"/>
    <s v="- Chuẩn bị đầu tư từ tháng 06/2015 đến tháng 05/2016;_x000a_- Hoàn thành dự án vào tháng 06/2017"/>
    <n v="50"/>
    <s v="Ông Phạm Tấn Tổng_x000a_0919.129.129"/>
    <x v="2"/>
  </r>
  <r>
    <s v="2017-28"/>
    <x v="4"/>
    <s v="Công ty CP Đầu tư Công nông nghiệp Miền Nam"/>
    <s v="Công ty CP Đầu tư Công nông nghiệp Miền Nam"/>
    <x v="67"/>
    <x v="3"/>
    <s v="1201/QĐ-UBND-HC ngày 09/10/2017"/>
    <d v="2017-10-09T00:00:00"/>
    <m/>
    <m/>
    <n v="38"/>
    <n v="38"/>
    <m/>
    <s v="05"/>
    <s v="khu TT nông sản Thanh Bình, TT Thanh Bình"/>
    <n v="10562"/>
    <s v="GĐ1: 4000 tấn nông sản/năm;_x000a_GĐ2: 6000 tấn ns/năm"/>
    <s v="Quý IV năm 2017 đi vào hoạt động"/>
    <m/>
    <s v="Lê Thanh Giản"/>
    <x v="0"/>
  </r>
  <r>
    <s v="2008-02"/>
    <x v="10"/>
    <s v="Cty CP Việt Mỹ"/>
    <s v="Cty CP Việt Mỹ"/>
    <x v="68"/>
    <x v="3"/>
    <m/>
    <m/>
    <s v="51121000025"/>
    <d v="2008-01-18T00:00:00"/>
    <n v="25.5"/>
    <n v="8"/>
    <m/>
    <s v="10"/>
    <s v="Khu Công nghiệp Sông Hậu, huyện Lai Vung"/>
    <m/>
    <m/>
    <m/>
    <n v="45"/>
    <m/>
    <x v="1"/>
  </r>
  <r>
    <s v="2016-07"/>
    <x v="5"/>
    <s v="Công ty TNHH In Jae Đồng Tháp"/>
    <s v="Công ty TNHH In Jae Đồng Tháp"/>
    <x v="69"/>
    <x v="3"/>
    <s v="234/QĐ-UBND-HC"/>
    <d v="2016-02-24T00:00:00"/>
    <n v="1074368344"/>
    <d v="2016-02-24T00:00:00"/>
    <n v="33"/>
    <m/>
    <n v="17.600000000000001"/>
    <s v="07"/>
    <s v="Chợ đầu mối trái cây, xã Mỹ Hiệp, huyện Cao Lãnh, tỉnh Đồng Tháp;"/>
    <n v="3575"/>
    <s v="xoài các loại: 5,000 tấn/năm; chanh các loại: 5,000 tấn/năm, và các loại trái cây khác."/>
    <s v="- Tháng 2-4/2016: Hoàn thành thủ tục đầu tư / Tháng 5-11/2016: Sửa chửa, lắp đặt máy móc  thiết bị./ Tháng 12/2016: đi vào hoạt động."/>
    <n v="10"/>
    <s v="Jo Hyung Tae, Điện thoại: (82) 10-4809-7687; Fax: (82) 51-265-3993; Email: daelimnet@hanmail.net_x000a_ "/>
    <x v="0"/>
  </r>
  <r>
    <s v="2008-04"/>
    <x v="10"/>
    <s v="Cty TNHH Huỳnh Gia Huynh Đệ (gắn với thành lập CN)"/>
    <s v="Cty TNHH Huỳnh Gia Huynh Đệ (gắn với thành lập CN)"/>
    <x v="70"/>
    <x v="3"/>
    <m/>
    <m/>
    <s v="51121000027"/>
    <d v="2008-02-28T00:00:00"/>
    <n v="163.58000000000001"/>
    <n v="39"/>
    <m/>
    <s v="07"/>
    <s v="xã An Bình, huyện Cao Lãnh"/>
    <m/>
    <m/>
    <m/>
    <n v="50"/>
    <m/>
    <x v="1"/>
  </r>
  <r>
    <s v="2016-20"/>
    <x v="5"/>
    <s v="Cty TNHH Huỳnh Gia Huynh Đệ"/>
    <s v="Cty TNHH Huỳnh Gia Huynh Đệ"/>
    <x v="71"/>
    <x v="3"/>
    <m/>
    <m/>
    <s v="0654536637"/>
    <d v="2016-06-14T00:00:00"/>
    <n v="25.5"/>
    <n v="13.5"/>
    <m/>
    <s v="07"/>
    <s v="trong khu đất của dự án Nhà máy chế biến gia cầm hiện hữu tại xã An Bình, huyện Cao Lãnh, ĐT"/>
    <n v="9000"/>
    <s v=" Giai đoạn 1: 480 con gia súc/ngày._x000a_ Giai đoạn 2: 900 con gia súc/ngày._x000a_"/>
    <s v=" Từ  6/2016 - 11/2016: triển khai xây dựng nhà xưởng, hoạt động giai đoạn 1. Từ 6/2017 - 12/2017: tiếp tục triển khai đầu tư giai đoạn 2, hoàn thành dự án và đưa vào hoạt động."/>
    <n v="42"/>
    <s v="Ông CHÂU NHỰT TRUNG sđt (08) 34300472 - 34300473"/>
    <x v="2"/>
  </r>
  <r>
    <s v="2017-19"/>
    <x v="4"/>
    <s v="Công ty CP Thiên Hà Kameda"/>
    <s v="Công ty CP Thiên Hà Kameda"/>
    <x v="72"/>
    <x v="3"/>
    <m/>
    <m/>
    <s v="2047017170 ngày 05/7/2017"/>
    <d v="2017-07-05T00:00:00"/>
    <n v="43"/>
    <n v="43"/>
    <m/>
    <s v="08"/>
    <s v="Cụm CN Trường Xuân, ấp 4, xã Trường Xuân, huyện Tháp Mười"/>
    <n v="3000"/>
    <s v="4.500 tấn bánh gạo/năm"/>
    <s v="đi vào hoạt động từ tháng 12 năm 2016"/>
    <n v="48"/>
    <s v="Trần Văn Lý"/>
    <x v="1"/>
  </r>
  <r>
    <s v="2017-13"/>
    <x v="4"/>
    <s v="Công ty Cổ phần Xuất nhập khẩu Nguyên Hậu"/>
    <s v="Công ty Cổ phần Xuất nhập khẩu Nguyên Hậu"/>
    <x v="73"/>
    <x v="3"/>
    <s v="403/QĐ-UBND-HC ngày 25/4/2017"/>
    <d v="2017-04-25T00:00:00"/>
    <m/>
    <m/>
    <n v="50"/>
    <n v="30"/>
    <m/>
    <s v="12"/>
    <s v="Ấp Thạnh Phú, xã Tân Bình, huyện Châu Thành"/>
    <n v="2897"/>
    <s v="5.400 tấn thành phẩm/năm"/>
    <s v="Dự kiến chính thức đưa vào hoạt động kinh doanh tháng 12/2017"/>
    <s v="50 năm"/>
    <s v="PHẠM VĂN HẬU sđt 0673.588879"/>
    <x v="1"/>
  </r>
  <r>
    <s v="2008-05"/>
    <x v="10"/>
    <s v="Cty CP Sữa Đồng Tháp"/>
    <s v="Cty CP Sữa Đồng Tháp"/>
    <x v="74"/>
    <x v="3"/>
    <m/>
    <m/>
    <s v="51121000028"/>
    <d v="2008-03-31T00:00:00"/>
    <n v="1.05"/>
    <n v="0.48"/>
    <m/>
    <s v="10"/>
    <s v="Quốc lộ 54, ấp Tân Lợi, xã Tân Thành, huyện Lai Vung"/>
    <m/>
    <m/>
    <m/>
    <n v="30"/>
    <m/>
    <x v="1"/>
  </r>
  <r>
    <s v="2017-34"/>
    <x v="4"/>
    <s v="Công ty TNHH Thực phẩm Nghĩa Tuyết"/>
    <s v="Công ty TNHH Thực phẩm Nghĩa Tuyết"/>
    <x v="75"/>
    <x v="3"/>
    <s v="1469/QĐ-UBND.HC ngày 07/12/2017"/>
    <d v="2017-12-07T00:00:00"/>
    <m/>
    <m/>
    <n v="3"/>
    <n v="1.5"/>
    <m/>
    <s v="07"/>
    <s v="ấp Bình Linh, xã Bình Thạnh huyện CL"/>
    <n v="4347"/>
    <s v="840-1200 tấn thành phẩm/năm"/>
    <s v="đi vào hoạt động tháng 9/2018"/>
    <n v="20"/>
    <s v="Dương Thị Kim Tuyết"/>
    <x v="0"/>
  </r>
  <r>
    <s v="2016-01"/>
    <x v="5"/>
    <s v="Công ty Cổ phần_x000a_Thực phẩm One - One Miền Nam"/>
    <s v="Công ty Cổ phần_x000a_Thực phẩm One - One Miền Nam"/>
    <x v="76"/>
    <x v="3"/>
    <s v="23/QĐ-UBND-HC"/>
    <d v="2016-01-11T00:00:00"/>
    <n v="3843636150"/>
    <d v="2016-01-15T00:00:00"/>
    <n v="173.5"/>
    <n v="120"/>
    <m/>
    <s v="08"/>
    <s v="CCN Dịch vụ - TM Trường Xuân, ấp 4, xã Trường Xuân, h. Tháp Mười"/>
    <n v="60400"/>
    <s v="- Xay xát lúa gạo: 10 tấn gạo/giờ;_x000a_- NM sx bánh gạo: 6.000 tấn bánh gạo/năm"/>
    <s v="- Thi công: 03/2016 - 10/2016;_x000a_- Lắp đặt máy móc: 10/2016 - 12/2016;_x000a_- Hoàn thành năm 2017."/>
    <n v="50"/>
    <s v="Ông Nguyễn Hữu Sức_x000a_0962.069.667"/>
    <x v="1"/>
  </r>
  <r>
    <s v="2018-10"/>
    <x v="1"/>
    <s v="Ông Wang Hsiang Han "/>
    <m/>
    <x v="77"/>
    <x v="3"/>
    <s v="727/QĐ-UBND-HC  ngày 02/7/2018"/>
    <d v="2018-07-02T00:00:00"/>
    <m/>
    <m/>
    <n v="21"/>
    <n v="21"/>
    <m/>
    <s v="07"/>
    <s v="Lô C, cụm công nghiệp Mỹ Hiệp thuộc xã Mỹ Hiệp, huyện Cao Lãnh"/>
    <n v="22000"/>
    <s v="Sản xuất 150 tấn vỏ bao trái xoài/năm."/>
    <s v="Chính thức đi vào hoạt động sản xuất: quý I năm 2020."/>
    <s v="50 năm"/>
    <s v="Wang Hsiang Han; đt 0934 569 612"/>
    <x v="3"/>
  </r>
  <r>
    <s v="2017-37"/>
    <x v="4"/>
    <s v="Công ty TNHH MTV Sản xuất Thương mại Dịch vụ Khánh Thu"/>
    <s v="Công ty TNHH MTV Sản xuất Thương mại Dịch vụ Khánh Thu"/>
    <x v="78"/>
    <x v="3"/>
    <s v="1518/QĐ-UBND-HC ngày 15/12/2017"/>
    <d v="2017-12-15T00:00:00"/>
    <m/>
    <m/>
    <n v="30"/>
    <n v="22"/>
    <m/>
    <s v="08"/>
    <s v="Khóm 2, thị trấn Mỹ An, huyện Tháp Mười, tỉnh Đồng Tháp (gần cầu Kinh Sáng)."/>
    <s v="11.112,6 m2 "/>
    <s v="Chế biến sản phẩm từ sen: dự kiến 600 tấn/năm; Số lượng khách phục vụ: dự kiến từ 2.000 – 4.000 lượt người/năm_x000a_"/>
    <s v="Dự kiến hoàn thành thủ tục chuẩn bị đầu tư, xây dựng, đất đai, môi trường, Phòng cháy chữa cháy:  quý IV năm 2017 và đầu quý I năm 2018._x000a_Xây dựng các hạng mục công trình, lắp đặt máy móc thiết bị: từ quý I năm 2018 đến quý IV năm 2018._x000a_          Trồng sen và chế biến sản xuất: từ quý I năm 2019_x000a_"/>
    <n v="50"/>
    <s v="NGÔ KHÁNH HUY; 0947 304 304"/>
    <x v="3"/>
  </r>
  <r>
    <s v="2016-42"/>
    <x v="5"/>
    <s v="Bà ANNA ALEKSEEVNA POTANINA "/>
    <s v="ANNA ALEKSEEVNA POTANINA /Ms"/>
    <x v="79"/>
    <x v="3"/>
    <s v="1421/QĐ-UBND.HC"/>
    <d v="2016-12-07T00:00:00"/>
    <s v="1061486535"/>
    <d v="2016-12-08T00:00:00"/>
    <n v="205"/>
    <m/>
    <n v="67"/>
    <s v="07"/>
    <s v="Lô B5, cụm công nghiệp Mỹ Hiệp, xã Mỹ Hiệp, huyện Cao Lãnh"/>
    <m/>
    <s v="20 tấn trái cây, rau quả tươi/ngày"/>
    <m/>
    <m/>
    <s v="ANNA ALEKSEEVNA POTANINA "/>
    <x v="0"/>
  </r>
  <r>
    <s v="2009-01"/>
    <x v="0"/>
    <s v="Công ty trách nhiệm hữu hạn Thái Huỳnh"/>
    <s v="Công ty trách nhiệm hữu hạn Thái Huỳnh"/>
    <x v="80"/>
    <x v="3"/>
    <m/>
    <m/>
    <s v="51121000045"/>
    <d v="2009-01-21T00:00:00"/>
    <n v="1.6"/>
    <n v="0.6"/>
    <m/>
    <s v="07"/>
    <s v="Số 130 ấp Mỹ Thới, xã Mỹ Xương, huyện Cao Lãnh"/>
    <m/>
    <m/>
    <m/>
    <n v="40"/>
    <m/>
    <x v="1"/>
  </r>
  <r>
    <s v="2019-01"/>
    <x v="6"/>
    <s v="Công ty CP XNK Nguyên Hậu"/>
    <s v="Công ty CP XNK Nguyên Hậu"/>
    <x v="81"/>
    <x v="3"/>
    <s v="19/QĐ-UBND-HC"/>
    <d v="2019-01-07T00:00:00"/>
    <m/>
    <m/>
    <n v="35"/>
    <n v="10.5"/>
    <m/>
    <n v="12"/>
    <s v="Số 839, ấp Thạnh Phú, xã Tân Bình, huyện Châu Thành, ĐT"/>
    <n v="5894"/>
    <s v="3.000 tấn thành phẩm/năm"/>
    <s v="- Hoàn thành các thủ tục đầu tư dự án trong tháng 1/2019_x000a_- Xây dựng công trình, lắp đặt máy móc, thiết bị từ tháng 01/2019 đến tháng 07/2019_x000a_- Dự án hoàn thành và đi vào hoạt động từ tháng 8/2019"/>
    <n v="25"/>
    <s v="PHẠM VĂN HẬU _x000a_SĐT: 02773.588879"/>
    <x v="3"/>
  </r>
  <r>
    <s v="2019-11"/>
    <x v="6"/>
    <s v="Công ty TNHH MTV Cỏ May Essential "/>
    <s v="Công ty TNHH MTV Cỏ May Essential "/>
    <x v="82"/>
    <x v="3"/>
    <m/>
    <m/>
    <n v="5563143810"/>
    <d v="2019-04-25T00:00:00"/>
    <n v="40"/>
    <n v="25"/>
    <m/>
    <s v="12"/>
    <s v="Số 15, quốc lộ 80, ấp Thạnh Phú, xã Tân Bình, huyện Châu Thành"/>
    <s v="6.611,1 "/>
    <s v="Trích ly dầu nành: 2 tấn/giờ. Chiết suất tinh dầu thảo dược: 100 lít/tháng. Chế biến nông, thủy sản: 1.200 kg/mẻ 24 giờ.Nước uống đóng chai: 3.000 lít/giờ."/>
    <s v="Từ tháng 07 năm 2020: Mua sắm máy móc thiết bị đợt 3 và chính thức đi vào hoạt động."/>
    <s v="48 năm"/>
    <s v="PHẠM MINH THIỆN_x000a_SĐT: 02773654888 "/>
    <x v="3"/>
  </r>
  <r>
    <s v="2008-22"/>
    <x v="10"/>
    <s v="Cty CP Tập đoàn Hoàng Long (gắn với thành lập DN)"/>
    <s v="Cty CP Tập đoàn Hoàng Long (gắn với thành lập DN)"/>
    <x v="83"/>
    <x v="4"/>
    <m/>
    <m/>
    <s v="51104100000"/>
    <d v="2008-07-09T00:00:00"/>
    <n v="298"/>
    <n v="89.4"/>
    <m/>
    <s v="04"/>
    <s v="ấp Tân Cường, xã Phú Cường, huyện Tam Nông"/>
    <m/>
    <m/>
    <m/>
    <n v="49"/>
    <m/>
    <x v="1"/>
  </r>
  <r>
    <s v="2007-08"/>
    <x v="3"/>
    <s v="Công ty  trách nhiệm hữu hạn Sản xuất Thương mại Toàn Phát "/>
    <s v="Công ty  trách nhiệm hữu hạn Sản xuất Thương mại Toàn Phát "/>
    <x v="84"/>
    <x v="4"/>
    <m/>
    <m/>
    <s v="51121000008"/>
    <d v="2007-07-26T00:00:00"/>
    <n v="51.500999999999998"/>
    <n v="6.5010000000000003"/>
    <m/>
    <s v="10"/>
    <s v="Quốc lộ 54, ấp Tân Bình, xã Tân Thành, huyện Lai Vung"/>
    <n v="13627"/>
    <m/>
    <m/>
    <n v="40"/>
    <m/>
    <x v="1"/>
  </r>
  <r>
    <s v="2017-02"/>
    <x v="4"/>
    <s v="Công ty TNHH Hùng Cá"/>
    <s v="Công ty TNHH Hùng Cá"/>
    <x v="85"/>
    <x v="4"/>
    <m/>
    <m/>
    <s v="6336666362 ngày 10/01/2017"/>
    <d v="2017-01-10T00:00:00"/>
    <n v="181.3"/>
    <n v="55"/>
    <m/>
    <s v="05"/>
    <s v="Cụm Công nghiệp Bình Thành, ấp Bình Chánh, xã Bình Thành, huyện Thanh Bình"/>
    <n v="6500"/>
    <s v="10.000 tấn"/>
    <s v="Dự kiến chính thức đi vào hoạt động vào quý IV năm 2017"/>
    <m/>
    <s v="Ông Trần Văn Hùng"/>
    <x v="0"/>
  </r>
  <r>
    <s v="2017-12"/>
    <x v="4"/>
    <s v="Công ty TNHH Hùng Cá"/>
    <s v="Công ty TNHH Hùng Cá"/>
    <x v="85"/>
    <x v="4"/>
    <m/>
    <m/>
    <s v="0460068517 ngày 26/4/2017"/>
    <d v="2017-04-26T00:00:00"/>
    <n v="181"/>
    <n v="99"/>
    <m/>
    <s v="05"/>
    <s v="Cụm Công nghiệp Bình Thành, ấp Bình Chánh, xã Bình Thành, huyện Thanh Bình"/>
    <n v="6500"/>
    <s v="10.000 tấn"/>
    <s v="Dự kiến chính thức đi vào hoạt động vào quý IV năm 2017"/>
    <m/>
    <m/>
    <x v="0"/>
  </r>
  <r>
    <s v="2012-07"/>
    <x v="9"/>
    <s v="Chi nhánh Công ty TNHH MTV Chế biến thủy sản Hoàng Long (gắn với thành lập chi nhánh)"/>
    <s v="Chi nhánh Công ty TNHH MTV Chế biến thủy sản Hoàng Long (gắn với thành lập chi nhánh)"/>
    <x v="86"/>
    <x v="4"/>
    <m/>
    <m/>
    <s v="51111000112"/>
    <d v="2012-05-24T00:00:00"/>
    <n v="4"/>
    <n v="4"/>
    <m/>
    <s v="04"/>
    <s v="ấp Tân Cường, xã Phú Cường, huyện Tam Nông, tỉnh Đồng Tháp"/>
    <n v="300"/>
    <m/>
    <m/>
    <n v="47"/>
    <m/>
    <x v="1"/>
  </r>
  <r>
    <s v="2008-15"/>
    <x v="10"/>
    <s v="Cty TNHH Hùng Cá"/>
    <s v="Cty TNHH Hùng Cá"/>
    <x v="87"/>
    <x v="4"/>
    <m/>
    <m/>
    <s v="51121000039"/>
    <d v="2008-10-24T00:00:00"/>
    <n v="296.65100000000001"/>
    <n v="91.650999999999996"/>
    <m/>
    <s v="05"/>
    <s v="Cụm Công nghiệp Thanh Bình, Quốc lộ 30,  xã Bình Thành, huyện Thanh Bình"/>
    <m/>
    <m/>
    <m/>
    <n v="30"/>
    <m/>
    <x v="1"/>
  </r>
  <r>
    <s v="2008-18"/>
    <x v="10"/>
    <s v="Cty CP Đầu tư và Phát triển Đa Quốc Gia I.D.I"/>
    <s v="Cty CP Đầu tư và Phát triển Đa Quốc Gia I.D.I"/>
    <x v="88"/>
    <x v="4"/>
    <m/>
    <m/>
    <s v="51121000042"/>
    <d v="2008-11-30T00:00:00"/>
    <n v="266"/>
    <n v="106"/>
    <m/>
    <s v="09"/>
    <s v="Cụm Công nghiệp Vàm Cống, ấp An Thạnh, xã Bình Thành, h Lấp Vò"/>
    <m/>
    <m/>
    <m/>
    <n v="48"/>
    <m/>
    <x v="1"/>
  </r>
  <r>
    <s v="2013-13"/>
    <x v="11"/>
    <s v="Công ty TNHH Sản xuất Thương mại Bột mỡ cá Ngọc Anh"/>
    <s v="Công ty TNHH Sản xuất Thương mại Bột mỡ cá Ngọc Anh"/>
    <x v="89"/>
    <x v="4"/>
    <m/>
    <m/>
    <s v="51121000137"/>
    <d v="2013-12-04T00:00:00"/>
    <n v="36"/>
    <n v="30"/>
    <m/>
    <s v="10"/>
    <s v="Quốc lộ 54, ấp Tân Định, xã Tân Thành, huyện Lai Vung"/>
    <n v="7162.7"/>
    <m/>
    <m/>
    <n v="50"/>
    <m/>
    <x v="1"/>
  </r>
  <r>
    <s v="2007-03"/>
    <x v="3"/>
    <s v="Công ty Cổ phần Đầu tư và Phát triển Đa Quốc Gia IDI"/>
    <s v="Công ty Cổ phần Đầu tư và Phát triển Đa Quốc Gia IDI"/>
    <x v="90"/>
    <x v="4"/>
    <m/>
    <m/>
    <s v="51121000003"/>
    <d v="2007-03-08T00:00:00"/>
    <n v="292"/>
    <n v="150"/>
    <m/>
    <s v="09"/>
    <s v="Cụm CN Vàm Cống, ấp An Thạnh, xã Bình Thành, huyện Lấp Vò"/>
    <n v="64000"/>
    <m/>
    <m/>
    <n v="50"/>
    <m/>
    <x v="1"/>
  </r>
  <r>
    <s v="2014-11"/>
    <x v="2"/>
    <s v="Công ty Cổ phần xuất khẩu Thủy hải sản Sạch"/>
    <s v="Công ty Cổ phần xuất khẩu Thủy hải sản Sạch"/>
    <x v="91"/>
    <x v="4"/>
    <m/>
    <m/>
    <s v="51121000150"/>
    <d v="2014-05-30T00:00:00"/>
    <n v="295"/>
    <n v="88.5"/>
    <m/>
    <s v="09"/>
    <s v="Cụm CN Vàm Cống, xã Bình Thành, huyện Lấp Vò"/>
    <n v="35000"/>
    <m/>
    <m/>
    <n v="43"/>
    <m/>
    <x v="1"/>
  </r>
  <r>
    <s v="2018-04"/>
    <x v="1"/>
    <s v="Công ty Cổ phần Hùng Cá 6"/>
    <m/>
    <x v="92"/>
    <x v="4"/>
    <m/>
    <m/>
    <s v="GCN 3887627022_x000a_ngày 04/4/2018_x000a_"/>
    <d v="2018-04-04T00:00:00"/>
    <n v="465"/>
    <n v="139"/>
    <m/>
    <s v="05"/>
    <s v="CCN Bình Thành, ấp Bình Chánh, xã Bình Thành, huyện Thanh Bình"/>
    <n v="20090"/>
    <s v="-Chế biến: 4.950 tấn sản phẩm/năm;_x000a_- Sức chứa kho lạnh: 10.000 tấn thành phẩm._x000a_"/>
    <s v="Quý I năm 2019: Dự kiến hoàn thành dự án và đi vào hoạt động"/>
    <s v="đến ngày 01/01/2046"/>
    <s v="TRẦN VĂN HÙNG; SĐT: 02773.541379"/>
    <x v="3"/>
  </r>
  <r>
    <s v="2016-27"/>
    <x v="5"/>
    <s v="Công ty TNHH Thủy sản Phát Tiến"/>
    <s v="Công ty TNHH Thủy sản Phát Tiến"/>
    <x v="93"/>
    <x v="4"/>
    <m/>
    <m/>
    <s v="5567640867"/>
    <d v="2016-08-30T00:00:00"/>
    <n v="108"/>
    <n v="43"/>
    <m/>
    <s v="07"/>
    <s v="Lô C, CCN Mỹ Hiệp, huyện Cao Lãnh"/>
    <n v="22000"/>
    <s v="ép dứa 48 tấn nguyên liệu/ngày; dứa cắt khoanh 48 tấn; nấm rơm 24 tấn; ép xoài 48 tấn"/>
    <s v="Tháng 01/2018 đi vào hoạt động"/>
    <n v="30"/>
    <s v="Trần Văn Hài_x000a_0913 967 323"/>
    <x v="1"/>
  </r>
  <r>
    <s v="2008-10"/>
    <x v="10"/>
    <s v="Cty TNHH Domyfeed"/>
    <s v="Cty TNHH Domyfeed"/>
    <x v="94"/>
    <x v="4"/>
    <m/>
    <m/>
    <s v="51121000034"/>
    <d v="2008-07-31T00:00:00"/>
    <n v="81.451999999999998"/>
    <n v="57"/>
    <m/>
    <s v="11"/>
    <s v="ấp Khánh Hoà, xã Tân Khánh Đông, thị xã Sa Đéc"/>
    <m/>
    <m/>
    <m/>
    <n v="49"/>
    <m/>
    <x v="1"/>
  </r>
  <r>
    <s v="2014-14"/>
    <x v="2"/>
    <s v="Công ty TNHH MTV Thức ăn Thủy sản MeKong"/>
    <s v="Công ty TNHH MTV Thức ăn Thủy sản MeKong"/>
    <x v="95"/>
    <x v="4"/>
    <m/>
    <m/>
    <s v="51121000153"/>
    <d v="2014-08-08T00:00:00"/>
    <n v="323.89999999999998"/>
    <n v="100"/>
    <m/>
    <s v="04"/>
    <s v="ấp Tân Cường, xã Phú Cường, huyện Tam Nông"/>
    <n v="70242"/>
    <m/>
    <m/>
    <n v="43"/>
    <m/>
    <x v="1"/>
  </r>
  <r>
    <s v="2007-09"/>
    <x v="3"/>
    <s v="Công ty Cổ phần Thuỷ Hải sản An Phú"/>
    <s v="Công ty Cổ phần Thuỷ Hải sản An Phú"/>
    <x v="96"/>
    <x v="4"/>
    <m/>
    <m/>
    <s v="51121000009"/>
    <d v="2007-08-03T00:00:00"/>
    <n v="356"/>
    <n v="126"/>
    <m/>
    <s v="12"/>
    <s v="ấp An Phú, xã An Nhơn, huyện Châu Thành"/>
    <n v="50000"/>
    <m/>
    <m/>
    <n v="50"/>
    <m/>
    <x v="0"/>
  </r>
  <r>
    <s v="2007-16"/>
    <x v="3"/>
    <s v="Công ty Cổ phần Thương mại Thủy sản Á Châu"/>
    <s v="Công ty Cổ phần Thương mại Thủy sản Á Châu"/>
    <x v="97"/>
    <x v="4"/>
    <m/>
    <m/>
    <s v="51121000017"/>
    <d v="2007-11-11T00:00:00"/>
    <n v="327.78300000000002"/>
    <n v="188.126"/>
    <m/>
    <s v="05"/>
    <s v="Lô số 1, đường số 2, Cụm Công nghiệp Thanh Bình, Quốc lộ 30, huyện Thanh Bình"/>
    <n v="30000"/>
    <m/>
    <m/>
    <n v="50"/>
    <m/>
    <x v="0"/>
  </r>
  <r>
    <s v="2008-12"/>
    <x v="10"/>
    <s v="Cty CP Thủy sản 4"/>
    <s v="Cty CP Thủy sản 4"/>
    <x v="98"/>
    <x v="4"/>
    <m/>
    <m/>
    <s v="51121000036"/>
    <d v="2008-10-13T00:00:00"/>
    <n v="150"/>
    <n v="75"/>
    <m/>
    <s v="05"/>
    <s v="Cụm Công nghiệp Thanh Bình, xã Bình Thành, huyện Thanh Bình"/>
    <m/>
    <m/>
    <m/>
    <n v="49"/>
    <m/>
    <x v="1"/>
  </r>
  <r>
    <s v="2007-01"/>
    <x v="3"/>
    <s v="Công ty TNHH Hùng Cá"/>
    <s v="Công ty TNHH Hùng Cá"/>
    <x v="99"/>
    <x v="4"/>
    <m/>
    <m/>
    <s v="51121000001"/>
    <d v="2007-01-17T00:00:00"/>
    <n v="56"/>
    <n v="28"/>
    <m/>
    <s v="05"/>
    <s v="Cụm CN Thanh Bình, QL 30, ấp Bình Chánh, xã Bình Thành, huyện Thanh Bình"/>
    <n v="40000"/>
    <m/>
    <m/>
    <m/>
    <m/>
    <x v="1"/>
  </r>
  <r>
    <s v="2009-06"/>
    <x v="0"/>
    <s v="Công ty trách nhiệm hữu hạn Thuỷ sản Phát Tiến"/>
    <s v="Công ty trách nhiệm hữu hạn Thuỷ sản Phát Tiến"/>
    <x v="100"/>
    <x v="4"/>
    <m/>
    <m/>
    <s v="51121000051"/>
    <d v="2009-06-08T00:00:00"/>
    <n v="150"/>
    <n v="50"/>
    <m/>
    <s v="07"/>
    <s v="Lô B3, đường số 2, Cụm Công nghiệp Mỹ Hiệp, xã Mỹ Hiệp, huyện Cao Lãnh"/>
    <m/>
    <m/>
    <m/>
    <n v="50"/>
    <m/>
    <x v="1"/>
  </r>
  <r>
    <s v="2017-27"/>
    <x v="4"/>
    <s v="Công ty Cổ phần Thủy sản Phát Tiến 2"/>
    <s v="Công ty Cổ phần Thủy sản Phát Tiến 2"/>
    <x v="101"/>
    <x v="4"/>
    <m/>
    <m/>
    <s v="6511141704 ngày 04/10/2017"/>
    <d v="2017-10-04T00:00:00"/>
    <n v="280.339"/>
    <n v="112.13500000000001"/>
    <m/>
    <s v="07"/>
    <s v="Lô B3, đường số 2, Cụm công nghiệp Mỹ Hiệp, xã Mỹ Hiệp, huyện Cao Lãnh"/>
    <n v="21500"/>
    <s v="120 tấn nguyên liệu/ngày"/>
    <s v="Tháng 03 năm 2019 đưa vào hoạt động"/>
    <n v="50"/>
    <s v="Trần Văn Hài"/>
    <x v="1"/>
  </r>
  <r>
    <s v="2017-06"/>
    <x v="4"/>
    <s v="Công ty CP Thủy sản Thanh Bình Đồng Tháp"/>
    <s v="Công ty CP Thủy sản Thanh Bình Đồng Tháp"/>
    <x v="102"/>
    <x v="4"/>
    <m/>
    <m/>
    <s v="7664856881 ngày 28/02/2017"/>
    <d v="2017-02-18T00:00:00"/>
    <n v="521.79999999999995"/>
    <n v="60"/>
    <m/>
    <s v="05"/>
    <s v="Lô số 1, đường số 2, CCN Thanh Bình, ấp Bình Chánh, xã Bình Thành, huyện Thanh Bình"/>
    <n v="79148"/>
    <s v="45.300 tấn nguyên liệu/năm"/>
    <s v="Từ tháng 11 năm 2016 đến tháng 01 năm 2017: Cty nhận chuyển nhượng qsddt và tài sản gắn liền với đất. Từ tháng 01 năm 2017 đến tháng 3 năm 2017: mua sắm lắp đặt máy móc thiết bị"/>
    <s v="41 năm"/>
    <s v="Ông: Đặng Văn Viễn 0919 66 78 66"/>
    <x v="1"/>
  </r>
  <r>
    <s v="2017-15"/>
    <x v="4"/>
    <s v="Công ty Cổ phần XNK HPH"/>
    <s v="Công ty Cổ phần XNK HPH"/>
    <x v="103"/>
    <x v="4"/>
    <s v="469/QĐ-UBND-HC ngày 12/5/2017"/>
    <d v="2017-05-12T00:00:00"/>
    <m/>
    <m/>
    <n v="153"/>
    <n v="30"/>
    <m/>
    <s v="09"/>
    <s v="QL 80, ấp Bình Phú Quới, xã Bình Thành huyện Lấp Vò"/>
    <n v="38652"/>
    <m/>
    <s v="Hoàn thành vào tháng 7 năm 2018"/>
    <s v="đến ngày 10/3/2056"/>
    <s v="Lê Văn Minh Hiếu_x000a_0945016226"/>
    <x v="1"/>
  </r>
  <r>
    <s v="2008-09"/>
    <x v="10"/>
    <s v="Cty TNHH Trãi Thiên (gắn với thành lập CN)"/>
    <s v="Cty TNHH Trãi Thiên (gắn với thành lập CN)"/>
    <x v="104"/>
    <x v="4"/>
    <m/>
    <m/>
    <s v="51121000032"/>
    <d v="2008-06-30T00:00:00"/>
    <n v="225.625"/>
    <n v="67.988"/>
    <m/>
    <s v="12"/>
    <s v="xã Tân Nhuận Đông, huyện Châu Thành"/>
    <m/>
    <m/>
    <m/>
    <n v="49"/>
    <m/>
    <x v="0"/>
  </r>
  <r>
    <s v="2008-17"/>
    <x v="10"/>
    <s v="Cty CP Đầu tư và Phát triển Đa Quốc Gia I.D.I"/>
    <s v="Cty CP Đầu tư và Phát triển Đa Quốc Gia I.D.I"/>
    <x v="105"/>
    <x v="4"/>
    <m/>
    <m/>
    <s v="51121000041"/>
    <d v="2008-11-30T00:00:00"/>
    <n v="1291.0989999999999"/>
    <n v="200"/>
    <m/>
    <s v="09"/>
    <s v="Cụm Công nghiệp Vàm Cống, ấp An Thạnh, xã Bình Thành, huyện Lấp Vò"/>
    <m/>
    <m/>
    <m/>
    <n v="49"/>
    <m/>
    <x v="1"/>
  </r>
  <r>
    <s v="2007-06"/>
    <x v="3"/>
    <s v="Công ty trách nhiệm hữu hạn Xuất nhập khẩu Thuỷ sản K&amp;K"/>
    <s v="Công ty trách nhiệm hữu hạn Xuất nhập khẩu Thuỷ sản K&amp;K"/>
    <x v="106"/>
    <x v="4"/>
    <m/>
    <m/>
    <s v="51121000006"/>
    <d v="2007-06-13T00:00:00"/>
    <n v="100"/>
    <n v="40"/>
    <m/>
    <s v="09"/>
    <s v="Quốc lộ 80, ấp Bình Phú Quới, xã Bình Thành, huyện Lấp Vò"/>
    <n v="38143"/>
    <m/>
    <m/>
    <m/>
    <m/>
    <x v="0"/>
  </r>
  <r>
    <s v="2010-21"/>
    <x v="7"/>
    <s v="Cty TNHH TM và SX Ngọc Dung"/>
    <s v="Cty TNHH TM và SX Ngọc Dung"/>
    <x v="107"/>
    <x v="4"/>
    <m/>
    <m/>
    <s v="51121000085"/>
    <d v="2010-11-25T00:00:00"/>
    <n v="62"/>
    <n v="18"/>
    <m/>
    <s v="10"/>
    <s v="ấp Tân Bình, xã Hoà Thành, huyện Lai Vung"/>
    <m/>
    <m/>
    <m/>
    <n v="49"/>
    <m/>
    <x v="1"/>
  </r>
  <r>
    <s v="2014-16"/>
    <x v="2"/>
    <s v="Công ty Cổ phần Tứ Quý Đồng Tháp"/>
    <s v="Công ty Cổ phần Tứ Quý Đồng Tháp"/>
    <x v="108"/>
    <x v="4"/>
    <m/>
    <m/>
    <s v="51121000155"/>
    <d v="2014-08-25T00:00:00"/>
    <n v="6.0830000000000002"/>
    <n v="2"/>
    <m/>
    <s v="04"/>
    <s v="ấp Thống Nhất, xã Phú Thọ, huyện Tam Nông"/>
    <n v="2400.5"/>
    <m/>
    <m/>
    <n v="30"/>
    <m/>
    <x v="1"/>
  </r>
  <r>
    <s v="2011-13"/>
    <x v="8"/>
    <s v="Công ty Cổ phần Xuất nhập khẩu Tạp Phẩm"/>
    <s v="Công ty Cổ phần Xuất nhập khẩu Tạp Phẩm"/>
    <x v="109"/>
    <x v="4"/>
    <m/>
    <m/>
    <s v="51121000099"/>
    <d v="2011-06-01T00:00:00"/>
    <n v="10"/>
    <n v="10"/>
    <m/>
    <s v="03"/>
    <s v="Tổ 2, ấp An Hoà, xã An Bình A, thị xã Hồng Ngự"/>
    <n v="3000"/>
    <m/>
    <m/>
    <n v="45"/>
    <m/>
    <x v="1"/>
  </r>
  <r>
    <s v="2012-01"/>
    <x v="9"/>
    <s v="Công ty Cổ phần Thủy Hải sản Me Kong"/>
    <s v="Công ty Cổ phần Thủy Hải sản Me Kong"/>
    <x v="110"/>
    <x v="4"/>
    <m/>
    <m/>
    <s v="51121000105"/>
    <d v="2012-01-05T00:00:00"/>
    <n v="125"/>
    <n v="25"/>
    <m/>
    <s v="12"/>
    <s v="xã An Nhơn, huyện Châu Thành"/>
    <s v="30 ha mặt nước"/>
    <m/>
    <m/>
    <n v="50"/>
    <m/>
    <x v="1"/>
  </r>
  <r>
    <s v="2009-09"/>
    <x v="0"/>
    <s v="Công ty cổ phần Vạn Ý"/>
    <s v="Công ty cổ phần Vạn Ý"/>
    <x v="111"/>
    <x v="4"/>
    <m/>
    <m/>
    <s v="51121000054"/>
    <d v="2009-06-18T00:00:00"/>
    <n v="230"/>
    <n v="69"/>
    <m/>
    <s v="05"/>
    <s v="Lô C, Cụm Công nghiệp Bình Thành, Quốc lộ 30, ấp Bình Chánh, xã Bình Thành, huyện Thanh Bình"/>
    <m/>
    <m/>
    <m/>
    <n v="30"/>
    <m/>
    <x v="1"/>
  </r>
  <r>
    <s v="2013-05"/>
    <x v="11"/>
    <s v="Công ty Cổ phần Vĩnh Hoàn Collagen 5"/>
    <s v="Công ty Cổ phần Vĩnh Hoàn Collagen 5"/>
    <x v="112"/>
    <x v="4"/>
    <m/>
    <m/>
    <s v="51121000127"/>
    <d v="2013-03-14T00:00:00"/>
    <n v="450"/>
    <n v="80"/>
    <m/>
    <s v="06"/>
    <s v="Quốc lộ 30, phường 11, thành phố Cao Lãnh"/>
    <n v="47362"/>
    <m/>
    <m/>
    <n v="50"/>
    <m/>
    <x v="1"/>
  </r>
  <r>
    <s v="2011-05"/>
    <x v="8"/>
    <s v="Công ty Cổ phần Phát triển Đầu tư và Thủy sản"/>
    <s v="Công ty Cổ phần Phát triển Đầu tư và Thủy sản"/>
    <x v="113"/>
    <x v="4"/>
    <m/>
    <m/>
    <s v="51121000091"/>
    <d v="2011-06-01T00:00:00"/>
    <n v="100"/>
    <m/>
    <m/>
    <s v="09"/>
    <s v="Cụm CN Vàm Cống, ấp An Thạnh, xã Bình Thành, huyện Lấp Vò"/>
    <m/>
    <m/>
    <m/>
    <m/>
    <m/>
    <x v="1"/>
  </r>
  <r>
    <s v="2013-01"/>
    <x v="11"/>
    <s v="Công ty Cổ phần Phát triển Hùng Cá 2"/>
    <s v="Công ty Cổ phần Phát triển Hùng Cá 2"/>
    <x v="114"/>
    <x v="4"/>
    <m/>
    <m/>
    <s v="51121000123"/>
    <d v="2013-01-04T00:00:00"/>
    <n v="396.55700000000002"/>
    <n v="121.557"/>
    <m/>
    <s v="05"/>
    <s v="Lô D, Cụm Công nghiệp Bình Thành, huyện Thanh Bình, tỉnh Đồng Tháp"/>
    <n v="20979"/>
    <m/>
    <m/>
    <n v="30"/>
    <m/>
    <x v="1"/>
  </r>
  <r>
    <s v="2014-22"/>
    <x v="2"/>
    <s v="Công ty Cổ phần Vĩnh Hoàn"/>
    <s v="Công ty Cổ phần Vĩnh Hoàn"/>
    <x v="115"/>
    <x v="4"/>
    <m/>
    <m/>
    <s v="51121000161"/>
    <d v="2014-09-18T00:00:00"/>
    <n v="148.85"/>
    <n v="48.85"/>
    <m/>
    <s v="05"/>
    <s v="Quốc lộ 30, Cụm Công nghiệp Bình Thành, huyện Thanh Bình"/>
    <n v="20112.7"/>
    <m/>
    <m/>
    <n v="43"/>
    <m/>
    <x v="1"/>
  </r>
  <r>
    <s v="2011-03"/>
    <x v="8"/>
    <s v="Cty Cổ phần Vĩnh Hoàn"/>
    <s v="Cty Cổ phần Vĩnh Hoàn"/>
    <x v="116"/>
    <x v="4"/>
    <m/>
    <m/>
    <s v="51121000090"/>
    <d v="2011-01-28T00:00:00"/>
    <n v="30.170999999999999"/>
    <n v="9.2620000000000005"/>
    <m/>
    <s v="06"/>
    <s v="Quốc lộ 30, phường 11, thành phố Cao Lãnh"/>
    <n v="5100"/>
    <m/>
    <m/>
    <n v="30"/>
    <m/>
    <x v="1"/>
  </r>
  <r>
    <s v="2007-13"/>
    <x v="3"/>
    <s v="Công ty Cổ phần Tô Châu"/>
    <s v="Công ty Cổ phần Tô Châu"/>
    <x v="117"/>
    <x v="4"/>
    <m/>
    <m/>
    <s v="51121000014"/>
    <d v="2007-10-05T00:00:00"/>
    <n v="72.658000000000001"/>
    <n v="21.797000000000001"/>
    <m/>
    <s v="06"/>
    <s v="Quốc lộ 30, phường 11, thành phố Cao Lãnh"/>
    <n v="18302.900000000001"/>
    <m/>
    <m/>
    <n v="50"/>
    <m/>
    <x v="1"/>
  </r>
  <r>
    <s v="2007-12"/>
    <x v="3"/>
    <s v="Công ty Cổ phần  Vĩnh Hoàn "/>
    <s v="Công ty Cổ phần  Vĩnh Hoàn "/>
    <x v="118"/>
    <x v="4"/>
    <m/>
    <m/>
    <s v="51121000013"/>
    <d v="2007-09-14T00:00:00"/>
    <n v="230.26499999999999"/>
    <n v="70.265000000000001"/>
    <m/>
    <s v="06"/>
    <s v="Quốc lộ 30, phường 11, thành phố Cao Lãnh"/>
    <n v="30371.200000000001"/>
    <m/>
    <m/>
    <n v="49"/>
    <m/>
    <x v="1"/>
  </r>
  <r>
    <s v="2009-18"/>
    <x v="0"/>
    <s v="Cty CP Vĩnh Hoàn"/>
    <s v="Cty CP Vĩnh Hoàn"/>
    <x v="119"/>
    <x v="4"/>
    <m/>
    <m/>
    <s v="51121000063"/>
    <d v="2009-12-16T00:00:00"/>
    <n v="65.709999999999994"/>
    <n v="19.71"/>
    <m/>
    <s v="06"/>
    <s v="Quốc lộ 30, phường 11, thành phố Cao Lãnh"/>
    <m/>
    <m/>
    <m/>
    <n v="40"/>
    <m/>
    <x v="1"/>
  </r>
  <r>
    <s v="2019-15"/>
    <x v="6"/>
    <s v="Công ty TNHH MTV Thực phẩm Vĩnh Phước"/>
    <s v="Công ty TNHH MTV Thực phẩm Vĩnh Phước"/>
    <x v="120"/>
    <x v="4"/>
    <m/>
    <m/>
    <n v="8336613705"/>
    <d v="2019-07-02T00:00:00"/>
    <n v="1104.6590000000001"/>
    <n v="300"/>
    <m/>
    <s v="12"/>
    <s v="xã An Nhơn, huyện Châu Thành"/>
    <n v="54.408999999999999"/>
    <s v="370 tấn nguyên liệu/ ngày"/>
    <s v="Hoàn thành Quý IV/2020"/>
    <s v="39 năm"/>
    <s v="Lê Thị Sáu"/>
    <x v="3"/>
  </r>
  <r>
    <s v="2019-16"/>
    <x v="6"/>
    <s v="Công ty TNHH MTV Thực phẩm Vĩnh Phước"/>
    <s v="Công ty TNHH MTV Thực phẩm Vĩnh Phước"/>
    <x v="115"/>
    <x v="4"/>
    <m/>
    <m/>
    <n v="5430612231"/>
    <d v="2019-08-26T00:00:00"/>
    <n v="282.08"/>
    <n v="60"/>
    <m/>
    <s v="12"/>
    <s v="xã An Nhơn, huyện Châu Thành"/>
    <n v="24.5"/>
    <s v="Bột cá: công suất dự kiến 17.500 tấn/năm; Mở cá: công suất dự kiến 13.800 tấn/năm."/>
    <s v="Từ quý II năm 2021 đến hết quý IV năm 2022"/>
    <s v="39 năm"/>
    <s v="Lê Thị Sáu"/>
    <x v="3"/>
  </r>
  <r>
    <s v="2019-17"/>
    <x v="6"/>
    <s v="Công ty Trách nhiệm hữu hạn Hùng Cá"/>
    <s v="Công ty Trách nhiệm hữu hạn Hùng Cá"/>
    <x v="121"/>
    <x v="4"/>
    <m/>
    <m/>
    <n v="6333218265"/>
    <d v="2019-08-27T00:00:00"/>
    <n v="151"/>
    <n v="45"/>
    <m/>
    <s v="04"/>
    <s v="Cụm Công nghiệp Bình Thành, ấp Bình Chánh, xã Bình Thành, huyện Thanh Bình"/>
    <n v="7.2"/>
    <s v="Công suất 11.700 tấn"/>
    <s v="Hoàn thành lắp đặt dự án và dự kiến chính thức đi vào hoạt động: từ cuối quý I năm 2020 đến đầu quý II năm 2020."/>
    <s v="37 năm (đến ngày 11/10/2056)"/>
    <s v="TRẦN VĂN HÙNG"/>
    <x v="3"/>
  </r>
  <r>
    <s v="2019-24"/>
    <x v="6"/>
    <s v="Cty Cổ phần dầu tư và Phát triển đa quốc gia IDI"/>
    <s v="Cty Cổ phần dầu tư và Phát triển đa quốc gia IDI"/>
    <x v="122"/>
    <x v="4"/>
    <m/>
    <m/>
    <n v="550810614"/>
    <d v="2019-11-15T00:00:00"/>
    <n v="1500"/>
    <n v="300"/>
    <m/>
    <s v="09"/>
    <s v="Cụm công nghiệp Vàm cống, Quốc lộ 80, ấp An Thạnh, xã Bình Thành, huyện Lấp Vò, tỉnh Đồng Tháp"/>
    <n v="26815"/>
    <s v="800 tấn nguyên liệu/ngay đêm"/>
    <s v="Hoàn thành đưa vào vận hành, khai thác"/>
    <s v="Đến ngày 19/6/2057"/>
    <s v="Lê Văn Chung SDT: 0277 3680 383"/>
    <x v="3"/>
  </r>
  <r>
    <s v="2019-27"/>
    <x v="6"/>
    <s v="Công ty TNHH Thuỷ sản Hai Nắm"/>
    <s v="Công ty TNHH Thuỷ sản Hai Nắm"/>
    <x v="123"/>
    <x v="4"/>
    <s v="1497/QĐ-UBND-HC"/>
    <d v="2019-04-12T00:00:00"/>
    <m/>
    <m/>
    <n v="600"/>
    <n v="150"/>
    <m/>
    <s v="04"/>
    <s v="xã An Phong, huyện Thanh Bình"/>
    <s v="116,534.2 m2 "/>
    <s v="GĐ 1: chế biến thủy sản 6.864 tấn/năm; GĐ 2: chế biến thuỷ sản số 2: 12.012 tấn/năm, bột cá: 6.292 tấn/năm, thức ăn thuỷ sản 57.200 tấn/năm và Kho lạnh 10.000 tấn sản phẩm._x000a_"/>
    <s v="Dự án hoàn thành, đi vào hoạt động từ quý I/2022"/>
    <s v="43 năm"/>
    <s v="NGUYỄN THÀNH NHÂN sdt: 02773 833 335 "/>
    <x v="3"/>
  </r>
  <r>
    <s v="2008-07"/>
    <x v="10"/>
    <s v="Cty CP CB và XNK TS Đồng Tháp"/>
    <s v="Cty CP CB và XNK TS Đồng Tháp"/>
    <x v="124"/>
    <x v="5"/>
    <m/>
    <m/>
    <s v="51121000030"/>
    <d v="2008-04-30T00:00:00"/>
    <n v="100"/>
    <n v="60"/>
    <m/>
    <s v="07"/>
    <s v="Khu Bãi bồi Cồn Bình Thạnh, ấp Bình Mỹ B, xã Bình Thạnh, hCao Lãnh"/>
    <m/>
    <m/>
    <m/>
    <n v="20"/>
    <m/>
    <x v="1"/>
  </r>
  <r>
    <s v="2010-19"/>
    <x v="7"/>
    <s v="Cty TNHH Huỳnh Gia Huynh Đệ"/>
    <s v="Cty TNHH Huỳnh Gia Huynh Đệ"/>
    <x v="125"/>
    <x v="6"/>
    <m/>
    <m/>
    <s v="51121000083"/>
    <d v="2010-06-01T00:00:00"/>
    <n v="29"/>
    <n v="7"/>
    <m/>
    <s v="07"/>
    <s v="xã Tân Hội Trung, huyện Cao Lãnh"/>
    <m/>
    <m/>
    <m/>
    <n v="50"/>
    <m/>
    <x v="1"/>
  </r>
  <r>
    <s v="2010-20"/>
    <x v="7"/>
    <s v="Cty TNHH Huỳnh Gia Huynh Đệ"/>
    <s v="Cty TNHH Huỳnh Gia Huynh Đệ"/>
    <x v="126"/>
    <x v="6"/>
    <m/>
    <m/>
    <s v="51121000084"/>
    <d v="2010-06-01T00:00:00"/>
    <n v="32"/>
    <n v="8"/>
    <m/>
    <s v="07"/>
    <s v="xã Tân Hội Trung, huyện Cao Lãnh"/>
    <m/>
    <m/>
    <m/>
    <n v="50"/>
    <m/>
    <x v="1"/>
  </r>
  <r>
    <s v="2010-01"/>
    <x v="7"/>
    <s v="Cty TNHH Huỳnh Gia Huynh Đệ"/>
    <s v="Cty TNHH Huỳnh Gia Huynh Đệ"/>
    <x v="127"/>
    <x v="6"/>
    <m/>
    <m/>
    <s v="51121000064"/>
    <d v="2010-01-20T00:00:00"/>
    <n v="56.4"/>
    <n v="12"/>
    <m/>
    <s v="08"/>
    <s v="ấp 4, xã Mỹ Đông, huyện Tháp Mười"/>
    <m/>
    <m/>
    <m/>
    <n v="48"/>
    <m/>
    <x v="1"/>
  </r>
  <r>
    <s v="2012-04"/>
    <x v="9"/>
    <s v="Cty CP Chăn nuôi Đồng Tiến"/>
    <s v="Cty CP Chăn nuôi Đồng Tiến"/>
    <x v="128"/>
    <x v="6"/>
    <m/>
    <m/>
    <s v="51121000109"/>
    <d v="2012-03-15T00:00:00"/>
    <n v="80"/>
    <n v="30"/>
    <m/>
    <s v="08"/>
    <s v="ấp 3, xã Hưng Thạnh, huyện Tháp Mười"/>
    <n v="77182"/>
    <m/>
    <m/>
    <n v="32"/>
    <m/>
    <x v="1"/>
  </r>
  <r>
    <s v="2016-39"/>
    <x v="5"/>
    <s v="Công ty TNHH Liên doanh Austfeed Mekong"/>
    <s v="Công ty TNHH Liên doanh Austfeed Mekong"/>
    <x v="129"/>
    <x v="6"/>
    <s v="1387/QĐ-UBND.HC"/>
    <d v="2016-12-01T00:00:00"/>
    <s v="1700537056"/>
    <d v="2016-12-01T00:00:00"/>
    <n v="440"/>
    <m/>
    <n v="70"/>
    <s v="07"/>
    <s v="ấp 4, xã Mỹ Long, huyện Cao Lãnh"/>
    <n v="430000"/>
    <s v="5000 con heo nái ông bà / 125.000 heo thương phẩm/năm"/>
    <s v="Hoàn tháng tháng 7 năm 2018"/>
    <n v="50"/>
    <s v="ANNA ALEKSEEVNA POTANINA "/>
    <x v="2"/>
  </r>
  <r>
    <s v="2015-10"/>
    <x v="12"/>
    <s v="Công ty Cổ phần Đầu tư Xây dựng Viễn thông Đồng Tháp"/>
    <s v="Công ty Cổ phần Đầu tư Xây dựng Viễn thông Đồng Tháp"/>
    <x v="130"/>
    <x v="7"/>
    <m/>
    <m/>
    <s v="51121000183"/>
    <d v="2015-06-11T00:00:00"/>
    <n v="10.994999999999999"/>
    <n v="7.9950000000000001"/>
    <m/>
    <s v="04"/>
    <s v="xã An Hòa, huyện Tam Nông"/>
    <n v="5060"/>
    <s v="- Nhà lồng chợ: 1.012m2;_x000a_- 02 khu kios: 838,64 m2;_x000a_- Sân đường, khu hành chính: 3.209,36 m2."/>
    <m/>
    <n v="26"/>
    <m/>
    <x v="0"/>
  </r>
  <r>
    <s v="2015-14"/>
    <x v="12"/>
    <s v="Công ty TNHH MTV Dương Khang"/>
    <s v="Công ty TNHH MTV Dương Khang"/>
    <x v="131"/>
    <x v="7"/>
    <m/>
    <m/>
    <n v="1307535373"/>
    <d v="2015-08-19T00:00:00"/>
    <n v="23.385999999999999"/>
    <n v="3.8"/>
    <m/>
    <s v="05"/>
    <s v="ấp Tân Thạnh, xã Tân Long, huyện Thanh Bình"/>
    <n v="13013"/>
    <s v="+ Nhà lồng chợ, sân chợ: 2.320 m2;_x000a_+ Đất dân cư (54 nền nhà): 4.406 m2;_x000a_+ Đất giao thông, vĩa hè, cây xanh, công trình phụ: 6.287 m2;"/>
    <m/>
    <n v="50"/>
    <m/>
    <x v="1"/>
  </r>
  <r>
    <s v="2016-16"/>
    <x v="5"/>
    <s v="Cty TNHH MTV Xây dựng Thanh Hùng Phát"/>
    <s v="Cty TNHH MTV Xây dựng Thanh Hùng Phát"/>
    <x v="132"/>
    <x v="7"/>
    <s v="559/QĐ-UBND.HC"/>
    <d v="2016-05-19T00:00:00"/>
    <s v="3875657130"/>
    <d v="2016-05-26T00:00:00"/>
    <n v="19.189"/>
    <n v="9.4290000000000003"/>
    <m/>
    <s v="10"/>
    <s v="xã Long Thắng, huyện Lai Vung, tỉnh Đồng Tháp."/>
    <n v="14051"/>
    <s v="xây dựng nhà lồng chợ diện tích 1.500 m2 và kinh doanh 82 nền nhà với tổng diện tích 6.600 m2"/>
    <s v="Hoàn thành thủ tục đầu tư trong tháng 5 năm 2016. Hoàn thành dự án và đưa vào hoạt động từ tháng 3 năm 2017._x000a_"/>
    <n v="50"/>
    <s v="Ông Lê Văn Thiện 0917358797"/>
    <x v="2"/>
  </r>
  <r>
    <s v="2014-29"/>
    <x v="2"/>
    <s v="Công ty TNHH MTV Xây dựng Thanh Hùng Phát"/>
    <s v="Công ty TNHH MTV Xây dựng Thanh Hùng Phát"/>
    <x v="133"/>
    <x v="7"/>
    <m/>
    <m/>
    <s v="51121000168"/>
    <d v="2014-10-15T00:00:00"/>
    <n v="21.31"/>
    <n v="8"/>
    <m/>
    <s v="09"/>
    <s v="ấp An Phú, xã Mỹ An Hưng B, huyện Lấp Vò"/>
    <n v="16803.3"/>
    <m/>
    <m/>
    <n v="50"/>
    <m/>
    <x v="1"/>
  </r>
  <r>
    <s v="2016-10"/>
    <x v="5"/>
    <s v="Công ty TNHH MTV Phát triển Đô Thị Tuấn Nguyễn"/>
    <s v="Công ty TNHH MTV Phát triển Đô Thị Tuấn Nguyễn"/>
    <x v="134"/>
    <x v="7"/>
    <s v="267/QĐ-UBND-HC"/>
    <d v="2016-03-07T00:00:00"/>
    <n v="1677587134"/>
    <d v="2016-03-08T00:00:00"/>
    <n v="33.200000000000003"/>
    <n v="23.2"/>
    <m/>
    <s v="10"/>
    <s v="thị trấn Lai Vung, huyện Lai Vung"/>
    <n v="30377"/>
    <s v="153 nền nhà"/>
    <s v="Dự án đã xây dựng hoàn thành và đang kinh doanh"/>
    <n v="50"/>
    <s v="Ông Nguyễn Đình Tuấn_x000a_0673549999"/>
    <x v="2"/>
  </r>
  <r>
    <s v="2013-02"/>
    <x v="11"/>
    <s v="Công ty trách nhiệm hữu hạn Bảy Tiến"/>
    <s v="Công ty trách nhiệm hữu hạn Bảy Tiến"/>
    <x v="135"/>
    <x v="7"/>
    <m/>
    <m/>
    <s v="51121000124"/>
    <d v="2013-01-04T00:00:00"/>
    <n v="7.2"/>
    <n v="3.2"/>
    <m/>
    <s v="08"/>
    <s v="Chợ Hưng Thạnh, xã Hưng Thạnh, huyện Tháp Mười, tỉnh Đồng Tháp"/>
    <n v="1339.2"/>
    <m/>
    <m/>
    <n v="40"/>
    <m/>
    <x v="1"/>
  </r>
  <r>
    <s v="2009-11"/>
    <x v="0"/>
    <s v="Công ty trách nhiệm hữu hạn Bảy Tiến"/>
    <s v="Công ty trách nhiệm hữu hạn Bảy Tiến"/>
    <x v="136"/>
    <x v="7"/>
    <m/>
    <m/>
    <s v="51121000056"/>
    <d v="2009-08-17T00:00:00"/>
    <n v="8.5"/>
    <n v="4.7"/>
    <m/>
    <s v="08"/>
    <s v="Chợ Trường Xuân, xã Trường Xuân, huyện Tháp Mười"/>
    <m/>
    <m/>
    <m/>
    <n v="29"/>
    <m/>
    <x v="1"/>
  </r>
  <r>
    <s v="2014-28"/>
    <x v="2"/>
    <s v="Doanh nghiệp tư nhân Dịch vụ Thanh Trúc"/>
    <s v="Doanh nghiệp tư nhân Dịch vụ Thanh Trúc"/>
    <x v="137"/>
    <x v="7"/>
    <m/>
    <m/>
    <s v="51121000167"/>
    <d v="2014-10-15T00:00:00"/>
    <n v="28"/>
    <n v="10"/>
    <m/>
    <s v="05"/>
    <s v="ấp Tân Hội, xã Tân Long, huyện Thanh Bình"/>
    <n v="28406"/>
    <m/>
    <m/>
    <n v="50"/>
    <m/>
    <x v="1"/>
  </r>
  <r>
    <s v="2016-04"/>
    <x v="5"/>
    <s v="Công ty TNHH Xây dựng Nông sản Lương thực Tấn Phát"/>
    <s v="Công ty TNHH Xây dựng Nông sản Lương thực Tấn Phát"/>
    <x v="137"/>
    <x v="7"/>
    <s v="133/QĐ-UBND-HC"/>
    <d v="2016-01-28T00:00:00"/>
    <n v="3352436523"/>
    <d v="2016-01-28T00:00:00"/>
    <n v="28"/>
    <n v="18.2"/>
    <m/>
    <s v="05"/>
    <s v="ấp Tân Hội, xã Tân Long, huyện Thanh Bình"/>
    <n v="28406"/>
    <s v="- 150 nền nhà chợ;_x000a_- Đầu tư 40 quầy KD trong nhà lồng chợ và 20 quầy ở sân chợ"/>
    <s v="- Triển khai quý I/2016; Hoàn thành tháng 12/2017."/>
    <n v="50"/>
    <s v="Ông Lê Văn Kiệt_x000a_0901.066.359"/>
    <x v="2"/>
  </r>
  <r>
    <s v="2015-18"/>
    <x v="12"/>
    <s v="Công ty TNHH MTV Xây lắp và KD VLXD Thái Bình Đồng Tháp"/>
    <s v="Công ty TNHH MTV Xây lắp và KD VLXD Thái Bình Đồng Tháp"/>
    <x v="138"/>
    <x v="7"/>
    <m/>
    <m/>
    <n v="6152572216"/>
    <d v="2015-10-20T00:00:00"/>
    <n v="3.302"/>
    <n v="1.65"/>
    <m/>
    <s v="04"/>
    <s v="xã Hòa Bình, huyện Tam Nông"/>
    <n v="5079.8999999999996"/>
    <s v="- Xây mới: 28 căn kios; Khu ăn uống ngoài trời; Khu giữ xe; Sân đan chợ cá; Cầu tàu_x000a_- Cải tạo nâng cấp: Nhà lồng chợ thực phẩm._x000a_"/>
    <m/>
    <n v="50"/>
    <m/>
    <x v="1"/>
  </r>
  <r>
    <s v="2015-19"/>
    <x v="12"/>
    <s v="Công ty TNHH MTV Xây lắp và KD VLXD Thái Bình Đồng Tháp"/>
    <s v="Công ty TNHH MTV Xây lắp và KD VLXD Thái Bình Đồng Tháp"/>
    <x v="139"/>
    <x v="7"/>
    <m/>
    <m/>
    <n v="8687663160"/>
    <d v="2015-10-20T00:00:00"/>
    <n v="6.96"/>
    <n v="3.48"/>
    <m/>
    <s v="04"/>
    <s v="xã Phú Hiệp, huyện Tam Nông"/>
    <n v="5745"/>
    <s v="- Xây mới: 04 dãy kios 24 căn; Nhà quản lý chợ và nhà vệ sinh công cộng; Nhà lồng chợ; 02 căn bách hóa tự chọn + rau quả; Sân đan: giữ xe, giải khát – trái cây; chợ cá;_x000a_- Cải tạo nâng cấp: Dãy kios khu 1 và khu 2 thành khu tập trung tự chọn."/>
    <m/>
    <n v="50"/>
    <m/>
    <x v="1"/>
  </r>
  <r>
    <s v="2010-15"/>
    <x v="7"/>
    <s v="Cty TNHH MTV Nhật Duyên"/>
    <s v="Cty TNHH MTV Nhật Duyên"/>
    <x v="140"/>
    <x v="7"/>
    <m/>
    <m/>
    <s v="51121000078"/>
    <d v="2010-01-06T00:00:00"/>
    <n v="6.89"/>
    <n v="2.09"/>
    <m/>
    <s v="08"/>
    <s v="ấp Mỹ Tây 2, xã Mỹ Quý, huyện Tháp Mười"/>
    <m/>
    <m/>
    <m/>
    <n v="34"/>
    <m/>
    <x v="1"/>
  </r>
  <r>
    <s v="2013-07"/>
    <x v="11"/>
    <s v="Doanh nghiệp Tư nhân Hữu Thông"/>
    <s v="Doanh nghiệp Tư nhân Hữu Thông"/>
    <x v="141"/>
    <x v="7"/>
    <m/>
    <m/>
    <s v="51121000130"/>
    <d v="2013-04-18T00:00:00"/>
    <n v="15.5"/>
    <n v="5.5"/>
    <m/>
    <s v="08"/>
    <s v="xã Mỹ Hòa, huyện Tháp Mười"/>
    <n v="3283.2"/>
    <m/>
    <m/>
    <n v="40"/>
    <m/>
    <x v="1"/>
  </r>
  <r>
    <s v="2014-33"/>
    <x v="2"/>
    <s v="Công ty TNHH MTV Phát triển Chợ Thảo Huyên"/>
    <s v="Công ty TNHH MTV Phát triển Chợ Thảo Huyên"/>
    <x v="142"/>
    <x v="7"/>
    <m/>
    <m/>
    <s v="51121000172"/>
    <d v="2014-12-11T00:00:00"/>
    <n v="34.094000000000001"/>
    <n v="12.172000000000001"/>
    <m/>
    <s v="07"/>
    <s v="ấp 1, xã Phương Trà, huyện Cao Lãnh"/>
    <n v="25108"/>
    <m/>
    <m/>
    <n v="50"/>
    <m/>
    <x v="1"/>
  </r>
  <r>
    <s v="2011-04"/>
    <x v="8"/>
    <s v="Công ty Cổ phần Xuất nhập khẩu Y tế Domesco"/>
    <s v="Công ty Cổ phần Xuất nhập khẩu Y tế Domesco"/>
    <x v="143"/>
    <x v="8"/>
    <m/>
    <m/>
    <s v="51121000091"/>
    <d v="2011-06-01T00:00:00"/>
    <n v="21.933"/>
    <n v="15.342000000000001"/>
    <m/>
    <s v="07"/>
    <s v="Cụm Công nghiệp Dược kỹ thuật cao Domesco, ấp An Định, xã An Bình, huyện Cao Lãnh"/>
    <n v="3428"/>
    <m/>
    <m/>
    <n v="45"/>
    <m/>
    <x v="1"/>
  </r>
  <r>
    <s v="2008-03"/>
    <x v="10"/>
    <s v="Cty CP XNK Y tế Domesco"/>
    <s v="Cty CP XNK Y tế Domesco"/>
    <x v="144"/>
    <x v="8"/>
    <m/>
    <m/>
    <s v="51121000026"/>
    <d v="2008-01-31T00:00:00"/>
    <n v="72.2"/>
    <n v="72.2"/>
    <m/>
    <s v="07"/>
    <s v="Cụm Công nghiệp Cần Lố, xã An Bình, huyện Cao Lãnh"/>
    <m/>
    <m/>
    <m/>
    <n v="50"/>
    <m/>
    <x v="1"/>
  </r>
  <r>
    <s v="2010-10"/>
    <x v="7"/>
    <s v="Cty TNHH Domenol"/>
    <s v="Cty TNHH Domenol"/>
    <x v="145"/>
    <x v="8"/>
    <m/>
    <m/>
    <s v="51121000073"/>
    <d v="2010-06-01T00:00:00"/>
    <n v="14.516"/>
    <n v="10"/>
    <m/>
    <s v="07"/>
    <s v="Cụm CN Dược kỹ thuật cao Domesco, ấp An Định,xã An Bình, h.Cao Lãnh"/>
    <m/>
    <m/>
    <m/>
    <n v="46"/>
    <m/>
    <x v="1"/>
  </r>
  <r>
    <s v="2018-12"/>
    <x v="1"/>
    <s v="Ông Nguyễn Quang Hải"/>
    <m/>
    <x v="146"/>
    <x v="8"/>
    <s v="799/QĐ-UBND-HC ngày 16/7/2018"/>
    <d v="2018-07-16T00:00:00"/>
    <m/>
    <m/>
    <n v="130"/>
    <n v="40"/>
    <m/>
    <s v="07"/>
    <s v="Xã Phương Trà, huyện Cao Lãnh"/>
    <n v="44915.6"/>
    <s v="Thuốc dạng bột: 100 tấn/năm; thuốc dạng nước: 100 tấn/năm; thuốc dạng tiêm: 20 trấn/năm"/>
    <s v="giai đoạn 01: tháng 7/2018 đến tháng 4/2020; giai đoạn 02: từ tháng 10/2020 đến tháng 9/2021"/>
    <s v="50 năm"/>
    <s v="Nguyễn Quang Hải; 0913.830.808"/>
    <x v="4"/>
  </r>
  <r>
    <s v="2007-05"/>
    <x v="3"/>
    <s v="Công ty Cổ phần Xuất nhập khẩu Y tế Domesco"/>
    <s v="Công ty Cổ phần Xuất nhập khẩu Y tế Domesco"/>
    <x v="147"/>
    <x v="8"/>
    <m/>
    <m/>
    <s v="51121000005"/>
    <d v="2007-05-09T00:00:00"/>
    <n v="16.283999999999999"/>
    <n v="4.8849999999999998"/>
    <m/>
    <s v="07"/>
    <s v="xã An Bình, huyện Cao Lãnh"/>
    <n v="3000"/>
    <m/>
    <m/>
    <m/>
    <m/>
    <x v="1"/>
  </r>
  <r>
    <s v="2016-44"/>
    <x v="5"/>
    <s v="Cổ phần Đầu tư và Phát triển Đa Quốc Gia I.D.I"/>
    <s v="Cổ phần Đầu tư và Phát triển Đa Quốc Gia I.D.I"/>
    <x v="148"/>
    <x v="9"/>
    <m/>
    <m/>
    <s v="2586026763"/>
    <d v="2016-12-14T00:00:00"/>
    <n v="33"/>
    <n v="10"/>
    <m/>
    <s v="09"/>
    <s v="CCN Vàm Cống, xã Bình Thành, huyện Lấp Vò"/>
    <m/>
    <s v="1069.KW"/>
    <s v="- Dự kiến nhập khẩu máy móc thiết bị trong tháng 12 năm 2016_x000a_- Dự kiến lắp đặt hoàn thành, đưa vào sử dụng trong tháng 4 năm 2017_x000a_"/>
    <n v="50"/>
    <s v="LÊ VĂN CHUNG 067.3680838 - 3680434"/>
    <x v="2"/>
  </r>
  <r>
    <s v="2008-06"/>
    <x v="10"/>
    <s v="Công ty trách nhiệm hữu hạn Diễm Tường"/>
    <s v="Công ty trách nhiệm hữu hạn Diễm Tường"/>
    <x v="149"/>
    <x v="9"/>
    <m/>
    <m/>
    <s v="51121000029"/>
    <d v="2008-03-21T00:00:00"/>
    <n v="7"/>
    <n v="2.2000000000000002"/>
    <m/>
    <s v="08"/>
    <s v="ấp 5, xã Đốc Binh Kiều, huyện Tháp Mười"/>
    <m/>
    <m/>
    <m/>
    <n v="50"/>
    <m/>
    <x v="0"/>
  </r>
  <r>
    <s v="2008-01"/>
    <x v="10"/>
    <s v="Cty CP Điện Duy Phát (gắn với thành lập CN)"/>
    <s v="Cty CP Điện Duy Phát (gắn với thành lập CN)"/>
    <x v="150"/>
    <x v="9"/>
    <m/>
    <m/>
    <s v="51121000024"/>
    <d v="2008-01-18T00:00:00"/>
    <n v="296"/>
    <n v="89"/>
    <m/>
    <s v="09"/>
    <s v="ấp Bình Hiệp B, xã Bình Thạnh Trung, huyện Lấp Vò"/>
    <m/>
    <m/>
    <m/>
    <n v="50"/>
    <m/>
    <x v="0"/>
  </r>
  <r>
    <s v="2008-19"/>
    <x v="10"/>
    <s v="Cty CP đầu tư XD địa ốc Kim Tài Nguyên (gắn với thành lập CN)"/>
    <s v="Cty CP đầu tư XD địa ốc Kim Tài Nguyên (gắn với thành lập CN)"/>
    <x v="151"/>
    <x v="9"/>
    <m/>
    <m/>
    <s v="51121000044"/>
    <d v="2008-12-31T00:00:00"/>
    <n v="286"/>
    <n v="66"/>
    <m/>
    <s v="01"/>
    <s v="Cụm Công nghiệp Tân Thành B, xã Tân Thành B, huyện Tân Hồng"/>
    <m/>
    <m/>
    <m/>
    <n v="49"/>
    <m/>
    <x v="0"/>
  </r>
  <r>
    <s v="2012-11"/>
    <x v="9"/>
    <s v="Doanh nghiệp tư nhân Cỏ May Châu Thành"/>
    <s v="Doanh nghiệp tư nhân Cỏ May Châu Thành"/>
    <x v="152"/>
    <x v="9"/>
    <m/>
    <m/>
    <s v="51121000116"/>
    <d v="2012-07-13T00:00:00"/>
    <n v="40.396000000000001"/>
    <n v="12.396000000000001"/>
    <m/>
    <s v="12"/>
    <s v="số 15, Quốc lộ 80, ấp Thạnh Phú, xã Tân Bình, huyện Châu Thành"/>
    <n v="6611"/>
    <m/>
    <m/>
    <n v="50"/>
    <m/>
    <x v="1"/>
  </r>
  <r>
    <s v="2016-35"/>
    <x v="5"/>
    <s v="Công ty TNHH Vận tải và Xây dựng Minh Dũng"/>
    <s v="Công ty TNHH Vận tải và Xây dựng Minh Dũng"/>
    <x v="153"/>
    <x v="9"/>
    <s v="1156/QĐ-UBND.HC"/>
    <d v="2016-10-13T00:00:00"/>
    <m/>
    <m/>
    <n v="12.2"/>
    <n v="6"/>
    <m/>
    <s v="07"/>
    <s v="Cụm công nghiệp Mỹ Hiệp, xã Mỹ Hiệp, huyện Cao Lãnh"/>
    <n v="20000"/>
    <s v="GĐ1: diện tích sử dụng 9.000m2, công suất 220-240 sản phẩm/giờ; GĐ2: diện tích sử dụng 11.000m2, công suất 400-420 sản phẩm/giờ; "/>
    <s v="Hoàn chỉnh các thủ tục đầu tư, xây dựng trong quý I/2017; Triển khai xây dựng công trình từ quý I/2017 đến quý II/2018; Dự kiến hoàn thành dự án, đi vào hoạt động trong quý II/2018."/>
    <n v="50"/>
    <s v="Bạch Thị Bích Thủy; 0673-918-678"/>
    <x v="2"/>
  </r>
  <r>
    <s v="2012-06"/>
    <x v="9"/>
    <s v="Cty TNHH Sản xuất Thương mại BCĐ"/>
    <s v="Cty TNHH Sản xuất Thương mại BCĐ"/>
    <x v="154"/>
    <x v="9"/>
    <m/>
    <m/>
    <s v="51121000111"/>
    <d v="2012-04-06T00:00:00"/>
    <n v="9.6999999999999993"/>
    <n v="9.6999999999999993"/>
    <m/>
    <s v="12"/>
    <s v="Quốc lộ 80, ấp Thạnh Phú, xã Tân Bình, huyện Châu Thành"/>
    <n v="1840.8"/>
    <m/>
    <m/>
    <n v="50"/>
    <m/>
    <x v="1"/>
  </r>
  <r>
    <s v="2015-11"/>
    <x v="12"/>
    <s v="Công ty Cổ phần Ba Hát Đồng Tháp"/>
    <s v="Công ty Cổ phần Ba Hát Đồng Tháp"/>
    <x v="155"/>
    <x v="9"/>
    <m/>
    <m/>
    <s v="51121000184"/>
    <d v="2015-06-24T00:00:00"/>
    <n v="55"/>
    <n v="15"/>
    <m/>
    <s v="07"/>
    <s v="Cụm CN Mỹ Hiệp, huyện Cao Lãnh"/>
    <n v="30000"/>
    <s v="- Sản xuất giỏ lục bình: 1.100.000 triệu chiếc/năm;_x000a_- Sản xuất túi xách: 200.000 chiếc/năm."/>
    <m/>
    <n v="50"/>
    <m/>
    <x v="1"/>
  </r>
  <r>
    <s v="2016-23"/>
    <x v="5"/>
    <s v="Doanh nghiệp tư nhân Shin Oanh"/>
    <s v="Doanh nghiệp tư nhân Shin Oanh"/>
    <x v="156"/>
    <x v="9"/>
    <m/>
    <m/>
    <s v="1446640156"/>
    <d v="2016-07-08T00:00:00"/>
    <n v="8"/>
    <n v="8"/>
    <m/>
    <s v="01"/>
    <s v="tổ 21, ấp Thống Nhất, xã Bình Phú, huyện Tân Hồng"/>
    <n v="6500"/>
    <s v="Xây dựng 60 lò đốt với tổng công suất 96 tấn than trắng/năm (tiêu thụ 960 tấn gỗ bạch đàn/năm)"/>
    <s v="Dự kiến hoàn thành Dự án và đi vào hoạt động từ tháng 7/2017"/>
    <n v="20"/>
    <s v="Bà Võ Hoàng Oanh. 0937.336.376"/>
    <x v="2"/>
  </r>
  <r>
    <s v="2010-22"/>
    <x v="7"/>
    <s v="Chi nhánh 2 - DNTN Ngọc Đông III"/>
    <s v="Chi nhánh 2 - DNTN Ngọc Đông III"/>
    <x v="157"/>
    <x v="9"/>
    <m/>
    <m/>
    <s v="51121000086"/>
    <d v="2010-12-30T00:00:00"/>
    <n v="35"/>
    <n v="35"/>
    <m/>
    <s v="10"/>
    <s v="tổ 58 ấp Hòa Tân, xã Tân Hòa,  Lai Vung"/>
    <m/>
    <m/>
    <m/>
    <n v="30"/>
    <m/>
    <x v="1"/>
  </r>
  <r>
    <s v="2010-23"/>
    <x v="7"/>
    <s v="Cty TNHH MTV Sinh khối Việt Nam"/>
    <s v="Cty TNHH MTV Sinh khối Việt Nam"/>
    <x v="158"/>
    <x v="9"/>
    <m/>
    <m/>
    <s v="51121000087"/>
    <d v="2010-12-30T00:00:00"/>
    <n v="6"/>
    <n v="6"/>
    <m/>
    <s v="09"/>
    <s v="Số 406 ấp Hưng Lợi Đông, xã Long Hưng B, huyện Lấp Vò"/>
    <m/>
    <m/>
    <m/>
    <n v="20"/>
    <m/>
    <x v="1"/>
  </r>
  <r>
    <s v="2015-16"/>
    <x v="12"/>
    <s v="Công ty TNHH MTV Nông nghiệp Mai Vàng"/>
    <s v="Công ty TNHH MTV Nông nghiệp Mai Vàng"/>
    <x v="159"/>
    <x v="9"/>
    <m/>
    <m/>
    <n v="6354324612"/>
    <d v="2015-09-30T00:00:00"/>
    <n v="9"/>
    <n v="9"/>
    <m/>
    <s v="10"/>
    <s v="Quốc lộ 54, ấp Tân Định, xã Tân Thành, huyện Lai Vung"/>
    <n v="4777.6000000000004"/>
    <s v="14.000 tấn/năm"/>
    <m/>
    <n v="50"/>
    <m/>
    <x v="2"/>
  </r>
  <r>
    <s v="2016-30"/>
    <x v="5"/>
    <s v="Công ty Cổ phần ván ép sinh thái Minh Quyền"/>
    <s v="Công ty Cổ phần ván ép sinh thái Minh Quyền"/>
    <x v="160"/>
    <x v="9"/>
    <s v="1134/QD-UBND.HC"/>
    <d v="2016-10-06T00:00:00"/>
    <m/>
    <m/>
    <n v="146.80000000000001"/>
    <n v="22"/>
    <m/>
    <s v="01"/>
    <s v="tổ 2, ấp Thống Nhất I, xã Tân Công Chí, huyện Tân Hồng , tỉnh Đồng Tháp."/>
    <n v="13926.5"/>
    <s v="sản xuất 1,5 triệu m2 ván rơm/năm"/>
    <s v="Dự kiến tiến độ chuẩn bị đầu tư, giải phóng mặt bằng từ tháng 9 năm 2016._x000a_ - Dự kiến thời gian xây dựng từ tháng 9 năm 2016 đến tháng 5 năm 2017._x000a_ - Thời gian vận hành sản xuất, kinh doanh từ tháng 6 năm 2017"/>
    <n v="50"/>
    <s v="NGUYỄN MINH QUYỀN, Điện thoại: 0903 632387       Email: minhquyen2206@yahoo.com "/>
    <x v="2"/>
  </r>
  <r>
    <s v="2018-16"/>
    <x v="1"/>
    <s v="Công ty TNHH Mai Thiên Thanh"/>
    <m/>
    <x v="161"/>
    <x v="9"/>
    <s v="1028/QĐ-UBND-HC"/>
    <d v="2018-09-04T00:00:00"/>
    <s v="1321331032           ngày 11/09/2018"/>
    <d v="2018-11-09T00:00:00"/>
    <n v="13"/>
    <n v="6"/>
    <m/>
    <s v="07"/>
    <s v="Khu xử lý chất thải rắn tập trung Đập Đá, xã Mỹ Thọ, huyện Cao Lãnh, tỉnh Đồng Tháp"/>
    <n v="33050"/>
    <s v="60 tấn/ngày"/>
    <s v="Dự kiến hoàn thành quý II/2019"/>
    <n v="50"/>
    <s v="Nguyễn Văn Tính_x000a_0917725114"/>
    <x v="3"/>
  </r>
  <r>
    <s v="2018-13"/>
    <x v="1"/>
    <s v="Hợp tác đa ngành Thông Bình"/>
    <m/>
    <x v="162"/>
    <x v="9"/>
    <s v="890/QĐ-UBND-HC ngày 03/8/2018"/>
    <d v="2018-08-03T00:00:00"/>
    <m/>
    <m/>
    <n v="1.1000000000000001"/>
    <n v="1"/>
    <m/>
    <s v="01"/>
    <s v="Ấp Long Sơn, xã Đông Bình, huyện Tân Hồng"/>
    <n v="2106.1999999999998"/>
    <s v="Sản xuất 480 tấn/năm"/>
    <s v="Dự kiến hoànthành vào quý I/2019"/>
    <s v="20 năm"/>
    <s v="Nguyễn Thành Trung 0969.995.590"/>
    <x v="3"/>
  </r>
  <r>
    <s v="2009-12"/>
    <x v="0"/>
    <s v="Công ty trách nhiệm hữu hạn Hương Thịnh"/>
    <s v="Công ty trách nhiệm hữu hạn Hương Thịnh"/>
    <x v="163"/>
    <x v="9"/>
    <m/>
    <m/>
    <s v="51121000057"/>
    <d v="2009-08-17T00:00:00"/>
    <n v="14.928000000000001"/>
    <n v="3.738"/>
    <m/>
    <s v="08"/>
    <s v="khóm 4, thị trấn Mỹ An, huyện Tháp Mười"/>
    <m/>
    <m/>
    <m/>
    <n v="50"/>
    <m/>
    <x v="1"/>
  </r>
  <r>
    <s v="2017-32"/>
    <x v="4"/>
    <s v="Công ty Cổ phần Phát triển kỹ thuật Xây dựng"/>
    <s v="Công ty Cổ phần Phát triển kỹ thuật Xây dựng"/>
    <x v="164"/>
    <x v="9"/>
    <s v="1452/QĐ-UBND-HC ngày 04/12/2017"/>
    <d v="2017-12-04T00:00:00"/>
    <s v="5685081805 ngày 13/12/2017"/>
    <d v="2017-12-13T00:00:00"/>
    <n v="312"/>
    <n v="62.4"/>
    <m/>
    <s v="04"/>
    <s v="xã Phú Cường huyện Tam Nông"/>
    <s v="18,85 ha"/>
    <s v="13MW"/>
    <s v="đi vào hoạt động quý III năm 2019"/>
    <n v="50"/>
    <s v="Hoàng Văn Châu"/>
    <x v="3"/>
  </r>
  <r>
    <s v="2018-08"/>
    <x v="1"/>
    <s v="Công ty Cổ phần Phát triển Kỹ thuật Xây dựng và Công ty Cổ phần Máy tính Truyền thông Hồng Nam"/>
    <m/>
    <x v="165"/>
    <x v="9"/>
    <s v="627/QD-UBND.HC ngày 12/6/2018"/>
    <d v="2018-06-12T00:00:00"/>
    <m/>
    <m/>
    <n v="420"/>
    <n v="84"/>
    <m/>
    <s v="03"/>
    <s v="xã Bình Thạnh, thị xã Hồng Ngự, tỉnh Đồng Tháp"/>
    <s v="22ha (15,9ha đất mặt nước; 6,1ha đất lúa)"/>
    <s v="20MW"/>
    <s v="Quí III/2018-Quí IV/2019"/>
    <s v="50 năm"/>
    <s v="Ông Hoàng Văn Châu; "/>
    <x v="3"/>
  </r>
  <r>
    <s v="2016-36"/>
    <x v="5"/>
    <s v="Công ty TNHH MTV Cơ khí nông nghiệp Phan Tấn"/>
    <s v="Công ty TNHH MTV Cơ khí nông nghiệp Phan Tấn"/>
    <x v="166"/>
    <x v="9"/>
    <s v="1314/QĐ-UBND.HC"/>
    <d v="2016-11-10T00:00:00"/>
    <m/>
    <m/>
    <n v="9"/>
    <n v="9"/>
    <m/>
    <s v="08"/>
    <s v="tổ 12, ấp 4, xã Mỹ Đông, huyện Tháp Mười, tỉnh Đồng Tháp"/>
    <n v="6132"/>
    <s v="4.500 tấn rơm thành phẩm/năm"/>
    <s v="Triển khai xây dựng từ tháng 12/2016 đến tháng 4/2017; Đi vào hoạt động trong tháng 5/2017."/>
    <n v="50"/>
    <s v="PHAN TẤN BỆN"/>
    <x v="0"/>
  </r>
  <r>
    <s v="2009-13"/>
    <x v="0"/>
    <s v="Công ty Cổ phần Thương mại Nông nghiệp Sông Mê Kông"/>
    <s v="Công ty Cổ phần Thương mại Nông nghiệp Sông Mê Kông"/>
    <x v="167"/>
    <x v="9"/>
    <m/>
    <m/>
    <s v="51121000058"/>
    <d v="2009-09-18T00:00:00"/>
    <n v="255"/>
    <n v="77"/>
    <m/>
    <s v="07"/>
    <s v="Cụm Công nghiệp Cần Lố, xã An Bình, huyện Cao Lãnh"/>
    <m/>
    <m/>
    <m/>
    <n v="50"/>
    <m/>
    <x v="1"/>
  </r>
  <r>
    <s v="2012-02"/>
    <x v="9"/>
    <s v="Công ty CP Vĩnh Hoàn"/>
    <s v="Công ty CP Vĩnh Hoàn"/>
    <x v="168"/>
    <x v="9"/>
    <m/>
    <m/>
    <s v="51121000107"/>
    <d v="2012-01-18T00:00:00"/>
    <n v="9.0559999999999992"/>
    <n v="9.0559999999999992"/>
    <m/>
    <s v="05"/>
    <s v="Quốc lộ 30, Cụm CN Thanh Bình, xã Bình Thành huyện Thanh Bình"/>
    <n v="240"/>
    <m/>
    <m/>
    <n v="30"/>
    <m/>
    <x v="1"/>
  </r>
  <r>
    <s v="2009-16"/>
    <x v="0"/>
    <s v="Công ty trách nhiệm hữu hạn một thành viên Tường Vy"/>
    <s v="Công ty trách nhiệm hữu hạn một thành viên Tường Vy"/>
    <x v="169"/>
    <x v="9"/>
    <m/>
    <m/>
    <s v="51121000061"/>
    <d v="2009-12-12T00:00:00"/>
    <n v="8"/>
    <n v="2"/>
    <m/>
    <s v="08"/>
    <s v="ấp 5, xã Đốc Binh Kiều, huyện Tháp Mười"/>
    <m/>
    <m/>
    <m/>
    <n v="45"/>
    <m/>
    <x v="0"/>
  </r>
  <r>
    <s v="2016-28"/>
    <x v="5"/>
    <s v="Công ty TNHH MTV TMDV Đóng tàu Bảy Luân "/>
    <s v="Công ty TNHH MTV TMDV Đóng tàu Bảy Luân "/>
    <x v="170"/>
    <x v="9"/>
    <m/>
    <m/>
    <n v="5567640867"/>
    <d v="2016-08-30T00:00:00"/>
    <n v="5.46"/>
    <n v="4"/>
    <m/>
    <s v="05"/>
    <s v="đường Doi Lửa, ấp Tây, xã Tân Thạnh, huyện Thanh Bình"/>
    <n v="9031"/>
    <s v="đóng mới và sửa chữa tàu từ 500-900 tấn (đóng mới 20 chiếc/năm; sửa chữa 35 chiếc/năm)"/>
    <s v="Tháng 12 năm 2016 hoàn thành đi vào hoạt động"/>
    <n v="50"/>
    <s v="Ồng Lê Trọng Nghĩa"/>
    <x v="2"/>
  </r>
  <r>
    <s v="2017-11"/>
    <x v="4"/>
    <s v="Công ty TNHH MTV Xây dựng và Cấp nước Thạnh Hưng"/>
    <s v="Công ty TNHH MTV Xây dựng và Cấp nước Thạnh Hưng"/>
    <x v="171"/>
    <x v="10"/>
    <s v="253/QĐ-UBND.HC ngày 17/3/2017"/>
    <d v="2017-03-17T00:00:00"/>
    <m/>
    <m/>
    <n v="6"/>
    <n v="2"/>
    <m/>
    <s v="12"/>
    <s v="ấp Tân Thuận, xã Tân Phú, huyện Châu Thành"/>
    <n v="300"/>
    <s v="70m3/giờ cấp nước cho 1.800 hộ dân"/>
    <s v="Dự án hoàn thành và đi vào hoạt động quý III năm 2017"/>
    <s v="30 năm"/>
    <s v="Trần Thị Thúy sđt 0673671436"/>
    <x v="3"/>
  </r>
  <r>
    <s v="2018-14"/>
    <x v="1"/>
    <s v="Công ty TNHH Thương mại Xăng dầu Thanh Duy"/>
    <s v="Công ty TNHH Thương mại Xăng dầu Thanh Duy"/>
    <x v="172"/>
    <x v="10"/>
    <s v="891/QĐ-UBND-HC ngày 03/8/2018"/>
    <d v="2018-08-03T00:00:00"/>
    <m/>
    <m/>
    <n v="4.5"/>
    <n v="4"/>
    <m/>
    <s v="09"/>
    <s v="Ấp Tân An, xã Bình Thạnh Trung, huyện Lấp Vò"/>
    <n v="1556"/>
    <s v="Sản xuất 30m3/ngày"/>
    <s v="Dự kiến hoànthành vào quý I/2019"/>
    <s v="50 năm"/>
    <s v="Lê Thị Kiều Oanh 0914230103"/>
    <x v="1"/>
  </r>
  <r>
    <s v="2017-14"/>
    <x v="4"/>
    <s v="Công ty TNHH MTV Hải Dương Đồng Tháp"/>
    <s v="Công ty TNHH MTV Hải Dương Đồng Tháp"/>
    <x v="173"/>
    <x v="10"/>
    <s v="397/QĐ-UBND-HC ngày 24/4/2017"/>
    <d v="2017-04-24T00:00:00"/>
    <m/>
    <m/>
    <n v="3"/>
    <n v="3"/>
    <m/>
    <s v="05"/>
    <s v="Tuyến dân cư Tân Thanh, huyện Thanh Bình"/>
    <n v="300"/>
    <s v="40m3/giờ cấp nước cho 900 hộ dân"/>
    <s v="Dự án hoàn thành và đi vào hoạt động quý IV năm 2017"/>
    <s v="30 năm"/>
    <s v="Nguyễn Thị Nương sdt 0939.367.379"/>
    <x v="1"/>
  </r>
  <r>
    <s v="2018-26"/>
    <x v="1"/>
    <s v="Công ty TNHH Thương mại Dịch vụ Xây dựng Hà Nam"/>
    <s v="Công ty TNHH Thương mại Dịch vụ Xây dựng Hà Nam"/>
    <x v="174"/>
    <x v="10"/>
    <s v="1490/QĐ-UBND.HC"/>
    <d v="2018-12-04T00:00:00"/>
    <m/>
    <m/>
    <n v="59"/>
    <n v="17.7"/>
    <m/>
    <s v="12"/>
    <s v="Ấp An Hưng, xã An Khánh, huyện Châu Thành"/>
    <n v="1808"/>
    <s v="Cấp nước 250 m3/năm"/>
    <s v="Dự kiến hoàn thành và đi vào hoạt động từ quý II năm 2019"/>
    <n v="50"/>
    <s v="Bà Nguyễn Thị Thu Hà"/>
    <x v="2"/>
  </r>
  <r>
    <s v="2018-29"/>
    <x v="1"/>
    <s v="Doanh nghiệp tư nhân Hồng Phúc Tháp Mười"/>
    <s v="Doanh nghiệp tư nhân Hồng Phúc Tháp Mười"/>
    <x v="175"/>
    <x v="10"/>
    <s v="1577/QĐ-UBND-HC"/>
    <s v="24/12/2018"/>
    <n v="1402071179"/>
    <s v="19/06/2017"/>
    <n v="9.8193129999999993"/>
    <n v="2.8"/>
    <m/>
    <s v="08"/>
    <s v="Áp Hưng Lợi, xã Thanh Mỹ, huyện Tháp Mười, tỉnh Đồng Tháp"/>
    <n v="450"/>
    <s v="100 m3/giờ"/>
    <s v="Dự kiến đi vào hoạt động quý III/2019"/>
    <n v="50"/>
    <s v="Ông Phạm Văn Vũ SDT: 0944671366"/>
    <x v="2"/>
  </r>
  <r>
    <s v="2012-17"/>
    <x v="9"/>
    <s v="Công ty TNHH MTV Cấp nước và Môi trường Đô thị Đồng Tháp"/>
    <s v="Công ty TNHH MTV Cấp nước và Môi trường Đô thị Đồng Tháp"/>
    <x v="176"/>
    <x v="10"/>
    <m/>
    <m/>
    <s v="51121000119"/>
    <d v="2012-12-28T00:00:00"/>
    <n v="155.22499999999999"/>
    <n v="40"/>
    <m/>
    <s v="03"/>
    <s v="phường An Lộc, thị xã Hồng Ngự, tỉnh Đồng Tháp"/>
    <n v="9950.16"/>
    <m/>
    <m/>
    <n v="50"/>
    <m/>
    <x v="1"/>
  </r>
  <r>
    <s v="2019-05"/>
    <x v="6"/>
    <s v="Công ty TNHH Xây dựng và Cấp nước Long Ngọc"/>
    <s v="Công ty TNHH Xây dựng và Cấp nước Long Ngọc"/>
    <x v="177"/>
    <x v="10"/>
    <s v="84/QĐ-UBND-HC"/>
    <d v="2019-01-22T00:00:00"/>
    <m/>
    <m/>
    <n v="7.5"/>
    <n v="2"/>
    <m/>
    <s v="08"/>
    <s v="ấp Mỹ Tân, xã Phú Điền, huyện Tháp Mười"/>
    <n v="500"/>
    <s v="Coông suất cấp nước 3.000 m3/ngày.đêm, đạt quy chuẩn QCVN 01:2009/BYT của Bộ Y tế"/>
    <s v="Dự kiến hoàn thành và đi vào hoạt động từ quý IV/2019"/>
    <d v="2064-01-07T00:00:00"/>
    <s v="ĐINH HOÀNG TÚ SĐT: 02773 965 145"/>
    <x v="3"/>
  </r>
  <r>
    <s v="2019-08"/>
    <x v="6"/>
    <s v="Công ty TNHH Cấp nước Long Hậu"/>
    <s v="Công ty TNHH Cấp nước Long Hậu"/>
    <x v="178"/>
    <x v="10"/>
    <s v="230/QĐ-UBND-HC"/>
    <d v="2019-03-25T00:00:00"/>
    <m/>
    <m/>
    <n v="33"/>
    <n v="10"/>
    <m/>
    <s v="09"/>
    <s v="xã Long Hưng B, huyện Lấp Vò"/>
    <n v="4.2939999999999996"/>
    <s v="12.000 m3/ ngày đêm, đạt quy chuẩn QCVN 01:2009/BYT của Bộ Y tế"/>
    <s v="Dự kiến hoàn thành và đi vào hoạt động Quý IV/2019"/>
    <s v="50 năm"/>
    <s v="Trương Thị Liễu"/>
    <x v="3"/>
  </r>
  <r>
    <s v="2019-12"/>
    <x v="6"/>
    <s v="DNTN Ba Giàu"/>
    <s v="DNTN Ba Giàu"/>
    <x v="179"/>
    <x v="10"/>
    <s v="526/QĐ-UBND-HC"/>
    <d v="2019-06-06T00:00:00"/>
    <m/>
    <m/>
    <n v="6.5"/>
    <n v="1.5"/>
    <m/>
    <s v="06"/>
    <s v="xã Tân Thuận Đông, Tp. Cao Lãnh"/>
    <s v="287,7"/>
    <s v="1.500m3/ngày.đêm"/>
    <s v="Dự án hoàn thành quý IV năm 2019"/>
    <m/>
    <m/>
    <x v="3"/>
  </r>
  <r>
    <s v="2019-14"/>
    <x v="6"/>
    <s v="Công ty TNHH Cấp nước Ngọc Bình"/>
    <s v="Công ty TNHH Cấp nước Ngọc Bình"/>
    <x v="180"/>
    <x v="10"/>
    <s v="620/QĐ-UBND-HC"/>
    <d v="2019-06-25T00:00:00"/>
    <m/>
    <m/>
    <n v="0.83899999999999997"/>
    <n v="0.83899999999999997"/>
    <m/>
    <s v="04"/>
    <s v="ấp 4, xã An Phong, huyện Thanh Bình, tỉnh Đồng Tháp."/>
    <n v="240"/>
    <s v="240 m3/ngày.đêm"/>
    <s v="- Dự án hoàn thành và đi vào hoạt động vào quý IV/2019."/>
    <m/>
    <m/>
    <x v="3"/>
  </r>
  <r>
    <s v="2019-20"/>
    <x v="6"/>
    <s v="Công ty TNHH MTV Bình Hưng"/>
    <s v="Công ty TNHH MTV Bình Hưng"/>
    <x v="181"/>
    <x v="10"/>
    <m/>
    <m/>
    <n v="8286455417"/>
    <d v="2019-09-23T00:00:00"/>
    <n v="50"/>
    <n v="15"/>
    <m/>
    <s v="09"/>
    <s v="Ấp Bình Hiệp B, xã Bình Thạnh Trung, huyện Lấp Vò"/>
    <n v="990"/>
    <s v="6.000 m3/ngày đêm cấp nước cho 7.000 hộ dân."/>
    <s v=" Dự án hoàn thành và đi vào hoạt động quý I năm 2020."/>
    <s v="50 năm"/>
    <s v="Bà: ĐẶNG BẠCH ĐIỆP "/>
    <x v="3"/>
  </r>
  <r>
    <s v="2019-28"/>
    <x v="6"/>
    <s v="Công ty Cổ phần sản xuất và Thương mại N.I.D"/>
    <s v="Công ty Cổ phần sản xuất và Thương mại N.I.D"/>
    <x v="182"/>
    <x v="10"/>
    <s v="1567/QĐ-UBND-HC"/>
    <d v="2019-12-16T00:00:00"/>
    <m/>
    <m/>
    <n v="31.6"/>
    <n v="16.61"/>
    <m/>
    <s v="04"/>
    <s v="xã Tân Bình, huyện Thanh Bình"/>
    <n v="2000.1"/>
    <s v="10.000 m3/ngày.đêm"/>
    <s v="Giai đoạn 1: Hoàn thành đưa hoạt đông giai đoạn 1 trong quý IV/2020._x000a_Giai đoạn 2:Dự án hoàn thành và đi vào hoạt động vào quý III/2022."/>
    <s v="50 năm "/>
    <s v="ĐẶNG HỒNG KỲ_x000a_0914147535 "/>
    <x v="3"/>
  </r>
  <r>
    <s v="2016-47"/>
    <x v="5"/>
    <s v="Công ty Cổ phần May Hữu Nghị"/>
    <s v="Công ty Cổ phần May Hữu Nghị"/>
    <x v="183"/>
    <x v="11"/>
    <s v="1519/QĐ-UBND.HC"/>
    <d v="2016-12-23T00:00:00"/>
    <m/>
    <m/>
    <n v="130"/>
    <n v="130"/>
    <m/>
    <s v="11"/>
    <s v="số 17, đường Nguyễn Sinh Sắc, ấp Phú Long, xã Tân Phú Đông, thành phố Sa Đéc"/>
    <n v="28368"/>
    <s v="5,6 triệu sp/năm"/>
    <s v="Dự án hoàn thành và đi vào hoạt động trong tháng 01/2018"/>
    <s v="Đến 2053"/>
    <s v="HÀ VĂN DUYỆT sdt: 083 8554176"/>
    <x v="2"/>
  </r>
  <r>
    <s v="2017-31"/>
    <x v="4"/>
    <s v="Công ty TNHH MTV May mặc Phụng Nguyên"/>
    <s v="Công ty TNHH MTV May mặc Phụng Nguyên"/>
    <x v="184"/>
    <x v="11"/>
    <s v="1356/QĐ-UBND-HC ngày 10 tháng 11 năm 2017"/>
    <d v="2017-11-10T00:00:00"/>
    <s v="5664458543 ngày 13/11/2017"/>
    <d v="2017-11-13T00:00:00"/>
    <n v="14"/>
    <n v="6"/>
    <m/>
    <s v="05"/>
    <s v="Quốc lộ 30, ấp Trung, xã Tân Thạnh, huyện Thanh Bình, tỉnh Đồng Tháp."/>
    <n v="2237.3000000000002"/>
    <s v="sản xuất 3.500.000 – 4.000.000 sản phẩm/năm"/>
    <s v="dự án hoàn thành và đi vào hoạt động từ tháng 7/2016."/>
    <s v="46 (đến năm 2063). "/>
    <s v="ĐỖ THỊ NGỌC PHỤNG"/>
    <x v="1"/>
  </r>
  <r>
    <s v="2014-07"/>
    <x v="2"/>
    <s v="Công ty TNHH May Việt Vương"/>
    <s v="Công ty TNHH May Việt Vương"/>
    <x v="185"/>
    <x v="11"/>
    <m/>
    <m/>
    <s v="51121000146"/>
    <d v="2014-04-18T00:00:00"/>
    <n v="150"/>
    <n v="15"/>
    <m/>
    <s v="07"/>
    <s v="ấp 1, xã Phương Trà, huyện Cao Lãnh"/>
    <n v="40080"/>
    <m/>
    <m/>
    <n v="50"/>
    <m/>
    <x v="0"/>
  </r>
  <r>
    <s v="2017-36"/>
    <x v="4"/>
    <s v="Công ty TNHH May Cửu Long River"/>
    <s v="Công ty TNHH May Cửu Long River"/>
    <x v="186"/>
    <x v="11"/>
    <s v="1509/QĐ-UBND.HC ngày 15/12/2017"/>
    <d v="2017-12-15T00:00:00"/>
    <s v="8302721117 ngày 15/12/2017"/>
    <d v="2017-12-15T00:00:00"/>
    <n v="70"/>
    <n v="50"/>
    <m/>
    <s v="09"/>
    <s v="khu đất Toàn Sáng tại ấp Vĩnh Bình A, xã Vĩnh Thạnh, huyện Lấp Vò"/>
    <n v="9558"/>
    <s v="5-10 triệu sản phẩm may mặc/năm"/>
    <s v="đến quý IV năm 2018 hoàn thành"/>
    <n v="50"/>
    <s v="Nguyễn Thị Thúy Linh_x000a_0908961019"/>
    <x v="2"/>
  </r>
  <r>
    <s v="2015-04"/>
    <x v="12"/>
    <s v="Công ty TNHH Dệt may Hưng Thịnh Phát"/>
    <s v="Công ty TNHH Dệt may Hưng Thịnh Phát"/>
    <x v="187"/>
    <x v="11"/>
    <m/>
    <m/>
    <s v="51121000177"/>
    <d v="2015-02-09T00:00:00"/>
    <n v="47.524000000000001"/>
    <n v="36"/>
    <m/>
    <s v="04"/>
    <s v="ấp 3, xã An Hòa, huyện Tam Nông"/>
    <n v="10289"/>
    <s v="09 triệu sản phẩm/năm;_x000a_áo sơ mi 2,5 triệu sản phẩm/năm."/>
    <m/>
    <n v="50"/>
    <m/>
    <x v="1"/>
  </r>
  <r>
    <s v="2007-04"/>
    <x v="3"/>
    <s v="Công ty TNHH Hòa Thắng"/>
    <s v="Công ty TNHH Hòa Thắng"/>
    <x v="188"/>
    <x v="11"/>
    <m/>
    <m/>
    <s v="51121000004"/>
    <d v="2007-03-30T00:00:00"/>
    <n v="6"/>
    <n v="3.5"/>
    <m/>
    <s v="08"/>
    <s v="ấp 1, xã Tân Kiều, huyện Tháp Mười"/>
    <n v="4219.6000000000004"/>
    <m/>
    <m/>
    <m/>
    <m/>
    <x v="1"/>
  </r>
  <r>
    <s v="2018-17"/>
    <x v="1"/>
    <s v="Công ty TNHH May mặc Phương Vũ"/>
    <m/>
    <x v="189"/>
    <x v="11"/>
    <s v="818/QĐ-UBND-HC"/>
    <d v="2018-07-19T00:00:00"/>
    <n v="2816410788"/>
    <d v="2018-07-20T00:00:00"/>
    <n v="18"/>
    <n v="18"/>
    <m/>
    <s v="03"/>
    <s v="xã Phú Hiệp, huyện Tam Nông"/>
    <n v="12727"/>
    <s v="1.95 triệu sản phẩm/ năm"/>
    <s v="Dự kiến hoàn thành quý II/2019"/>
    <n v="50"/>
    <s v="Lê Minh Phương 0916 980 424"/>
    <x v="1"/>
  </r>
  <r>
    <s v="2018-28"/>
    <x v="1"/>
    <s v="Công ty TNHH May mặc Tuyết Nghĩa"/>
    <s v="Công ty TNHH May mặc Tuyết Nghĩa"/>
    <x v="190"/>
    <x v="11"/>
    <m/>
    <m/>
    <n v="8785832013"/>
    <s v="17/12/2018"/>
    <n v="14"/>
    <n v="14"/>
    <m/>
    <s v="01"/>
    <s v="Ấp Hoàng Việt, xã Tân Phước, huyện Tân Hồng, Đồng Tháp"/>
    <n v="5996.8"/>
    <s v="Dự kiến 1,2 triệu sản phẩm/năm"/>
    <s v="Dự kiến đi vào hoạt động quý III/2019"/>
    <n v="50"/>
    <s v="Lê Minh Hoàng 0949 399 544"/>
    <x v="1"/>
  </r>
  <r>
    <s v="2015-06"/>
    <x v="12"/>
    <s v="Công ty TNHH Bando Alpha Việt Đức"/>
    <s v="Công ty TNHH Bando Alpha Việt Đức"/>
    <x v="191"/>
    <x v="11"/>
    <m/>
    <m/>
    <s v="51121000179"/>
    <d v="2015-05-05T00:00:00"/>
    <n v="45"/>
    <n v="13.5"/>
    <m/>
    <s v="03"/>
    <s v="đường Nguyễn Huệ, khóm 5, phường An Thạnh, tx Hồng Ngự"/>
    <n v="3277"/>
    <s v="3,4 - 3,5 triệu sp may mặc/năm"/>
    <m/>
    <n v="50"/>
    <m/>
    <x v="1"/>
  </r>
  <r>
    <s v="2014-18"/>
    <x v="2"/>
    <s v="Cty TNHH MTV TM DV SX Gia Bảo Hồng Ngự"/>
    <s v="Cty TNHH MTV TM DV SX Gia Bảo Hồng Ngự"/>
    <x v="192"/>
    <x v="11"/>
    <m/>
    <m/>
    <s v="51121000157"/>
    <d v="2014-09-04T00:00:00"/>
    <n v="50.87"/>
    <n v="10.68"/>
    <m/>
    <s v="02"/>
    <s v="xã Thường Thới Tiền, huyện Hồng Ngự"/>
    <n v="18849"/>
    <m/>
    <m/>
    <n v="30"/>
    <m/>
    <x v="1"/>
  </r>
  <r>
    <s v="2019-22"/>
    <x v="6"/>
    <s v="Công ty TNHH Đại Phát Garments"/>
    <s v="Công ty TNHH Đại Phát Garments"/>
    <x v="193"/>
    <x v="11"/>
    <m/>
    <m/>
    <n v="8782203856"/>
    <d v="2019-10-18T00:00:00"/>
    <n v="50"/>
    <n v="20"/>
    <m/>
    <s v="08"/>
    <s v="Ấp 5, xã Mỹ Đông, huyện Tháp Mười, tỉnh Đồng Tháp"/>
    <s v="10.502,9"/>
    <s v="09 triệu sản phẩm/ năm"/>
    <s v="tháng 12/2019 đi vào hoạt động"/>
    <s v="Theo hợp đồng"/>
    <s v="Bà: Nguyễn Thị Ngọc Lan; ĐT: 0907374233"/>
    <x v="3"/>
  </r>
  <r>
    <s v="2015-13"/>
    <x v="12"/>
    <s v="Công ty Cổ phần Phát triển Giáo dục Thế giới Kỹ thuật"/>
    <s v="Công ty Cổ phần Phát triển Giáo dục Thế giới Kỹ thuật"/>
    <x v="194"/>
    <x v="12"/>
    <m/>
    <m/>
    <s v="51121000185"/>
    <d v="2015-06-30T00:00:00"/>
    <n v="74.5"/>
    <n v="22.359000000000002"/>
    <m/>
    <s v="06"/>
    <s v="phường 3, thành phố Cao Lãnh"/>
    <n v="7068"/>
    <s v="20 lớp._x000a_- Tiếp nhận 595 trẻ bán trú;_x000a_- Đào tạo 883 lượt học ngoại ngữ theo giờ._x000a_"/>
    <m/>
    <n v="50"/>
    <m/>
    <x v="1"/>
  </r>
  <r>
    <s v="2016-15"/>
    <x v="5"/>
    <s v="Công ty Cổ phần Đầu tư và Phát triển Giáo dục Thế giới Kỹ thuật "/>
    <s v="Công ty Cổ phần Đầu tư và Phát triển Giáo dục Thế giới Kỹ thuật "/>
    <x v="195"/>
    <x v="12"/>
    <m/>
    <m/>
    <s v="0004307801"/>
    <d v="2016-05-19T00:00:00"/>
    <n v="78.114000000000004"/>
    <n v="25.911000000000001"/>
    <m/>
    <s v="11"/>
    <s v="Phường 2, thành phố Sa Đéc, tỉnh Đồng Tháp."/>
    <n v="7790"/>
    <s v="20 phòng học; Nuôi dạy 595 trẻ mầm non bán trú; Đào tạo 883 lượt tự học ngoại ngữ theo giờ"/>
    <s v="Khảo sát địa điểm, xin chấp thuận chủ trương đầu tư: từ  01/15 đến 07/2015; Nghiệm thu, đưa dự án vào khai thác sử dụng:  4/2017"/>
    <n v="50"/>
    <s v="Bà: NGUYỄN HOÀNG THOẠI NHƯ"/>
    <x v="1"/>
  </r>
  <r>
    <s v="2014-15"/>
    <x v="2"/>
    <s v="Công ty TNHH Hưng Sơn Đồng Tháp"/>
    <s v="Công ty TNHH Hưng Sơn Đồng Tháp"/>
    <x v="196"/>
    <x v="12"/>
    <m/>
    <m/>
    <s v="51121000154"/>
    <d v="2014-08-14T00:00:00"/>
    <n v="24.1"/>
    <n v="7.24"/>
    <m/>
    <s v="08"/>
    <s v="khóm 2, thị trấn Mỹ An, huyện Tháp Mười"/>
    <n v="3000"/>
    <m/>
    <m/>
    <n v="50"/>
    <m/>
    <x v="1"/>
  </r>
  <r>
    <s v="2017-09"/>
    <x v="4"/>
    <s v="Công ty TNHH Hưng Sơn Đồng Tháp"/>
    <s v="Công ty TNHH Hưng Sơn Đồng Tháp"/>
    <x v="197"/>
    <x v="12"/>
    <s v="238/QĐ-UBND.HC ngày 10/3/2017"/>
    <d v="2017-03-10T00:00:00"/>
    <s v="1605170067 ngày 15/3/2017"/>
    <d v="2017-03-15T00:00:00"/>
    <n v="43.7"/>
    <n v="13.1"/>
    <m/>
    <s v="04"/>
    <s v="thị trấn Tràm Chim, huyện Tam Nông"/>
    <n v="4673"/>
    <s v=" xây dựng 10 phòng học với quy mô 01 trệt, 01 lầu, nuôi dạy 300 trẻ"/>
    <s v="Hoàn chỉnh các thủ tục đầu tư trong quý II/2017; Hoàn thành dự án từ quý II/2018."/>
    <s v="50 năm"/>
    <s v=" 0908 896 168 (bà Dương Hồng Phương)"/>
    <x v="0"/>
  </r>
  <r>
    <s v="2016-21"/>
    <x v="5"/>
    <s v="Công ty TNHH Sản xuất - Xây dựng - Dịch vụ và Thương mại Vĩnh Trị"/>
    <s v="Công ty TNHH Sản xuất - Xây dựng - Dịch vụ và Thương mại Vĩnh Trị"/>
    <x v="198"/>
    <x v="12"/>
    <s v="644/QĐ-UBND.HC"/>
    <d v="2016-06-16T00:00:00"/>
    <s v="8272244617"/>
    <d v="2016-06-15T00:00:00"/>
    <n v="10.988"/>
    <n v="2.742"/>
    <m/>
    <s v="06"/>
    <s v="số 362 đường 30/4 phường 1, tp. Cao Lãnh"/>
    <n v="1479"/>
    <s v="186 trẻ"/>
    <s v="Hoàn thành thủ tục đầu tư tháng 6 năm 2016; Đưa vào hoạt động tháng 12 năm 2016"/>
    <n v="20"/>
    <s v="Ông Nguyễn Hiền Sĩ_x000a_0903371131"/>
    <x v="1"/>
  </r>
  <r>
    <s v="2018-09"/>
    <x v="1"/>
    <s v="Công ty TNHH Sản xuất Xây dựng Dịch vụ và Thương mại Vĩnh Trị"/>
    <m/>
    <x v="199"/>
    <x v="12"/>
    <s v="634/QĐ-UBND-HC  ngày 13/6/2018"/>
    <d v="2018-06-13T00:00:00"/>
    <m/>
    <m/>
    <n v="15.815"/>
    <n v="4.7439999999999998"/>
    <m/>
    <s v="07"/>
    <s v="đường 30/4, khóm Mỹ Tây, thị trấn Mỹ Thọ, huyện Cao Lãnh"/>
    <n v="3280"/>
    <s v="250 trẻ"/>
    <s v=" Hoàn thành dự án và đưa vào hoạt động từ quý IV/2019"/>
    <s v="50 năm"/>
    <s v="NGUYỄN HIỀN SĨ"/>
    <x v="2"/>
  </r>
  <r>
    <s v="2015-17"/>
    <x v="12"/>
    <s v="Công ty TNHH Hưng Sơn Đồng Tháp"/>
    <s v="Công ty TNHH Hưng Sơn Đồng Tháp"/>
    <x v="200"/>
    <x v="12"/>
    <m/>
    <m/>
    <n v="4508857768"/>
    <d v="2015-10-09T00:00:00"/>
    <n v="71.528999999999996"/>
    <n v="12.423999999999999"/>
    <m/>
    <s v="03"/>
    <s v="phường An Thạnh, thị xã Hồng Ngự"/>
    <n v="10750"/>
    <s v="600 trẻ (giai đoạn 1: 300 trẻ; giai đoạn 2: 300 trẻ)"/>
    <m/>
    <n v="50"/>
    <m/>
    <x v="1"/>
  </r>
  <r>
    <s v="2010-13"/>
    <x v="7"/>
    <s v="Ông Võ Bửu Việt"/>
    <s v="Ông Võ Bửu Việt"/>
    <x v="201"/>
    <x v="12"/>
    <m/>
    <m/>
    <s v="51121000076"/>
    <d v="2010-06-01T00:00:00"/>
    <n v="30"/>
    <n v="1.2"/>
    <m/>
    <s v="06"/>
    <s v="phường 3, thành phố Cao Lãnh"/>
    <m/>
    <m/>
    <m/>
    <n v="50"/>
    <m/>
    <x v="0"/>
  </r>
  <r>
    <s v="2010-16"/>
    <x v="7"/>
    <s v="Cty TNHH Tân Bách Khoa"/>
    <s v="Cty TNHH Tân Bách Khoa"/>
    <x v="202"/>
    <x v="12"/>
    <m/>
    <m/>
    <s v="51121000079"/>
    <d v="2010-01-06T00:00:00"/>
    <n v="30"/>
    <n v="30"/>
    <m/>
    <s v="06"/>
    <s v="phường 6, thành phố Cao Lãnh"/>
    <m/>
    <m/>
    <m/>
    <n v="50"/>
    <m/>
    <x v="1"/>
  </r>
  <r>
    <s v="2013-12"/>
    <x v="11"/>
    <s v="Công ty Cổ phần Công nghệ truyền thông Tương Lai"/>
    <s v="Công ty Cổ phần Công nghệ truyền thông Tương Lai"/>
    <x v="203"/>
    <x v="12"/>
    <m/>
    <m/>
    <s v="51121000136"/>
    <d v="2013-11-15T00:00:00"/>
    <n v="127.49299999999999"/>
    <n v="38.247999999999998"/>
    <m/>
    <s v="06"/>
    <s v="khu Phong Lan cũ, đường Phạm Hữu Lầu, phường 4, tp Cao Lãnh"/>
    <n v="31345"/>
    <m/>
    <m/>
    <n v="50"/>
    <m/>
    <x v="1"/>
  </r>
  <r>
    <s v="2019-06"/>
    <x v="6"/>
    <s v="Công ty CP TM XNK Thập Nhất Phong"/>
    <s v="Công ty CP TM XNK Thập Nhất Phong"/>
    <x v="204"/>
    <x v="13"/>
    <s v="143/QĐ-UBND-HC"/>
    <d v="2019-02-15T00:00:00"/>
    <m/>
    <m/>
    <n v="53.8"/>
    <n v="23.8"/>
    <m/>
    <s v="07"/>
    <s v="xã An Bình, huyện Cao lãnh"/>
    <n v="29.42"/>
    <s v="Bến xe khách cấp 3 kết hợp xe tải"/>
    <s v="Hoàn thành và đi vào hoạt động từ tháng 4/2019"/>
    <n v="35"/>
    <s v="Phạm Thanh Phong"/>
    <x v="3"/>
  </r>
  <r>
    <s v="2007-02"/>
    <x v="3"/>
    <s v="Công ty Cổ phần Đầu tư và Phát triển Đa Quốc Gia IDI"/>
    <s v="Công ty Cổ phần Đầu tư và Phát triển Đa Quốc Gia IDI"/>
    <x v="205"/>
    <x v="14"/>
    <m/>
    <m/>
    <s v="51121000002"/>
    <d v="2007-03-08T00:00:00"/>
    <n v="185"/>
    <n v="100"/>
    <m/>
    <s v="09"/>
    <s v="ấp An Thạnh, xã Bình Thành, huyện Lấp Vò"/>
    <n v="229000"/>
    <m/>
    <m/>
    <m/>
    <m/>
    <x v="1"/>
  </r>
  <r>
    <s v="2010-08"/>
    <x v="7"/>
    <s v="Cty CP XNK Y tế Domesco"/>
    <s v="Cty CP XNK Y tế Domesco"/>
    <x v="206"/>
    <x v="14"/>
    <m/>
    <m/>
    <s v="51121000071"/>
    <d v="2010-06-01T00:00:00"/>
    <n v="15.426"/>
    <n v="7.7130000000000001"/>
    <m/>
    <s v="07"/>
    <s v="Cụm CN Dược kỹ thuật cao Domesco, ấp An Định,xã An Bình, h.Cao Lãnh"/>
    <m/>
    <m/>
    <m/>
    <n v="46"/>
    <m/>
    <x v="1"/>
  </r>
  <r>
    <s v="2014-20"/>
    <x v="2"/>
    <s v="Công ty TNHH MTV Xây lắp và Vật liệu Xây dựng Đồng Tháp"/>
    <s v="Công ty TNHH MTV Xây lắp và Vật liệu Xây dựng Đồng Tháp"/>
    <x v="207"/>
    <x v="15"/>
    <m/>
    <m/>
    <s v="51121000159"/>
    <d v="2014-09-16T00:00:00"/>
    <n v="1.58"/>
    <n v="1.58"/>
    <m/>
    <s v="05"/>
    <s v="xã An Phong, huyện Thanh Bình"/>
    <m/>
    <s v="34,43 ha_x000a_Trữ lượng khai thác dự kiến: 2.224.178 m3"/>
    <m/>
    <n v="5"/>
    <m/>
    <x v="1"/>
  </r>
  <r>
    <s v="2014-26"/>
    <x v="2"/>
    <s v="Công ty TNHH MTV Xây lắp và Vật liệu Xây dựng Đồng Tháp"/>
    <s v="Công ty TNHH MTV Xây lắp và Vật liệu Xây dựng Đồng Tháp"/>
    <x v="208"/>
    <x v="15"/>
    <m/>
    <m/>
    <s v="51121000165"/>
    <d v="2014-10-06T00:00:00"/>
    <n v="1.63"/>
    <n v="1.63"/>
    <m/>
    <s v="12"/>
    <s v="xã Bình Thạnh, huyện Cao Lãnh và xã An Hiệp, huyện Châu Thành"/>
    <m/>
    <s v="17,8 ha_x000a_Trữ lượng khai thác dự kiến: 917.608 m3"/>
    <m/>
    <n v="4.5"/>
    <m/>
    <x v="1"/>
  </r>
  <r>
    <s v="2014-27"/>
    <x v="2"/>
    <s v="Công ty TNHH MTV Xây lắp và Vật liệu Xây dựng Đồng Tháp"/>
    <s v="Công ty TNHH MTV Xây lắp và Vật liệu Xây dựng Đồng Tháp"/>
    <x v="209"/>
    <x v="15"/>
    <m/>
    <m/>
    <s v="51121000166"/>
    <d v="2014-10-06T00:00:00"/>
    <n v="1.58"/>
    <n v="1.58"/>
    <m/>
    <s v="07"/>
    <s v="xã Bình Hàng Tây, huyện Cao Lãnh"/>
    <m/>
    <s v="45,4 ha_x000a_Trữ lượng khai thác dự kiến: 969.975 m3"/>
    <m/>
    <n v="4.8"/>
    <m/>
    <x v="1"/>
  </r>
  <r>
    <s v="2015-03"/>
    <x v="12"/>
    <s v="Công ty TNHH MTV Xây lắp và Vật liệu Xây dựng Đồng Tháp"/>
    <s v="Công ty TNHH MTV Xây lắp và Vật liệu Xây dựng Đồng Tháp"/>
    <x v="210"/>
    <x v="15"/>
    <m/>
    <m/>
    <s v="51121000176"/>
    <d v="2015-01-12T00:00:00"/>
    <n v="3.2549999999999999"/>
    <n v="3.2549999999999999"/>
    <m/>
    <s v="09"/>
    <s v="xã Tân Thành, huyện Lai Vung và xã Định Yên, huyện Lấp Vò"/>
    <m/>
    <s v="21,80 ha_x000a_Trữ lượng: 1.293.920 m3; Công suất khai thác: 300.000 m3 "/>
    <m/>
    <n v="4.5"/>
    <m/>
    <x v="1"/>
  </r>
  <r>
    <s v="2014-21"/>
    <x v="2"/>
    <s v="Công ty TNHH MTV Xây lắp và Vật liệu Xây dựng Đồng Tháp"/>
    <s v="Công ty TNHH MTV Xây lắp và Vật liệu Xây dựng Đồng Tháp"/>
    <x v="211"/>
    <x v="15"/>
    <m/>
    <m/>
    <s v="51121000160"/>
    <d v="2014-09-16T00:00:00"/>
    <n v="1.57"/>
    <n v="1.57"/>
    <m/>
    <s v="02"/>
    <s v="xã An Hòa - An Long huyện TN, xã Tân Quới huyện TB và xã Phú Thuận B huyện HN"/>
    <m/>
    <s v="34,43 ha _x000a_Trữ lượng khai thác: 2.224.178 m3"/>
    <m/>
    <s v="03 năm 6 tháng"/>
    <m/>
    <x v="1"/>
  </r>
  <r>
    <s v="2014-06"/>
    <x v="2"/>
    <s v="Công ty TNHH MTV Xây lắp và Vật liệu Xây dựng Đồng Tháp"/>
    <s v="Công ty TNHH MTV Xây lắp và Vật liệu Xây dựng Đồng Tháp"/>
    <x v="212"/>
    <x v="15"/>
    <m/>
    <m/>
    <s v="51121000145"/>
    <d v="2014-02-21T00:00:00"/>
    <n v="8.3650000000000002"/>
    <n v="8.3650000000000002"/>
    <m/>
    <s v="05"/>
    <s v="xã Tân Hòa - xã Tân Huề - xã Tân Long, huyện Thanh Bình"/>
    <m/>
    <s v="300.000 m3/năm"/>
    <m/>
    <s v="Đến năm 2020"/>
    <m/>
    <x v="1"/>
  </r>
  <r>
    <s v="2014-02"/>
    <x v="2"/>
    <s v="Công ty TNHH MTV Xây lắp và Vật liệu Xây dựng Đồng Tháp"/>
    <s v="Công ty TNHH MTV Xây lắp và Vật liệu Xây dựng Đồng Tháp"/>
    <x v="213"/>
    <x v="15"/>
    <m/>
    <m/>
    <s v="51121000141"/>
    <d v="2014-02-21T00:00:00"/>
    <n v="6.6870000000000003"/>
    <n v="6.6870000000000003"/>
    <m/>
    <s v="02"/>
    <s v="xã Tân Hòa, huyện Thanh Bình và xã Phú Thuận B huyện Hồng Ngự"/>
    <m/>
    <s v="450.000 m3/năm"/>
    <m/>
    <s v="Đến năm 2020"/>
    <m/>
    <x v="1"/>
  </r>
  <r>
    <s v="2014-05"/>
    <x v="2"/>
    <s v="Công ty TNHH MTV Xây lắp và Vật liệu Xây dựng Đồng Tháp"/>
    <s v="Công ty TNHH MTV Xây lắp và Vật liệu Xây dựng Đồng Tháp"/>
    <x v="214"/>
    <x v="15"/>
    <m/>
    <m/>
    <s v="51121000144"/>
    <d v="2014-02-21T00:00:00"/>
    <n v="4.7779999999999996"/>
    <n v="4.7779999999999996"/>
    <m/>
    <s v="05"/>
    <s v="xã Tân Thạnh, huyện Thanh Bình"/>
    <m/>
    <s v="400.000 m3/năm"/>
    <m/>
    <s v="Đến năm 2020"/>
    <m/>
    <x v="1"/>
  </r>
  <r>
    <s v="2014-01"/>
    <x v="2"/>
    <s v="Công ty TNHH MTV Xây lắp và Vật liệu Xây dựng Đồng Tháp"/>
    <s v="Công ty TNHH MTV Xây lắp và Vật liệu Xây dựng Đồng Tháp"/>
    <x v="215"/>
    <x v="15"/>
    <m/>
    <m/>
    <s v="51121000140"/>
    <d v="2014-02-21T00:00:00"/>
    <n v="12.641999999999999"/>
    <n v="12.641999999999999"/>
    <m/>
    <s v="06"/>
    <s v="xã Tân Thuận Đông và xã Tân Thuận Tây, tp Cao Lãnh"/>
    <m/>
    <s v="450.000 m3/năm"/>
    <m/>
    <s v="Đến năm 2020"/>
    <m/>
    <x v="1"/>
  </r>
  <r>
    <s v="2014-04"/>
    <x v="2"/>
    <s v="Công ty TNHH MTV Xây lắp và Vật liệu Xây dựng Đồng Tháp"/>
    <s v="Công ty TNHH MTV Xây lắp và Vật liệu Xây dựng Đồng Tháp"/>
    <x v="216"/>
    <x v="15"/>
    <m/>
    <m/>
    <s v="51121000143"/>
    <d v="2014-02-21T00:00:00"/>
    <n v="5.0979999999999999"/>
    <n v="5.0979999999999999"/>
    <m/>
    <s v="02"/>
    <s v="xã Thường Phước 1 và Thường Phước 2, huyện Hồng Ngự"/>
    <m/>
    <s v="1.000.000 m3/năm"/>
    <m/>
    <s v="Đến năm 2020"/>
    <m/>
    <x v="1"/>
  </r>
  <r>
    <s v="2014-03"/>
    <x v="2"/>
    <s v="Công ty TNHH MTV Xây lắp và Vật liệu Xây dựng Đồng Tháp"/>
    <s v="Công ty TNHH MTV Xây lắp và Vật liệu Xây dựng Đồng Tháp"/>
    <x v="217"/>
    <x v="15"/>
    <m/>
    <m/>
    <s v="51121000142"/>
    <d v="2014-02-21T00:00:00"/>
    <n v="30.757999999999999"/>
    <n v="30.757999999999999"/>
    <m/>
    <s v="11"/>
    <s v="từ huyện Hồng Ngự đến thành phố Sa Đéc"/>
    <m/>
    <s v="4.500.000 m3/năm"/>
    <m/>
    <s v="Đến năm 2020"/>
    <m/>
    <x v="1"/>
  </r>
  <r>
    <s v="2015-02"/>
    <x v="12"/>
    <s v="Công ty TNHH MTV Xây lắp và Vật liệu Xây dựng Đồng Tháp"/>
    <s v="Công ty TNHH MTV Xây lắp và Vật liệu Xây dựng Đồng Tháp"/>
    <x v="218"/>
    <x v="15"/>
    <m/>
    <m/>
    <s v="51121000175"/>
    <d v="2015-01-12T00:00:00"/>
    <n v="2.335"/>
    <n v="2.335"/>
    <m/>
    <s v="12"/>
    <s v="xã An Nhơn, huyện Châu Thành"/>
    <m/>
    <s v="15,80 ha_x000a_Trữ lượng: 1.293.920 m3; Công suất khai thác: 200.000 m3 "/>
    <m/>
    <n v="4.5"/>
    <m/>
    <x v="1"/>
  </r>
  <r>
    <s v="2015-12"/>
    <x v="12"/>
    <s v="Công ty TNHH MTV Xây lắp và Vật liệu Xây dựng Đồng Tháp"/>
    <s v="Công ty TNHH MTV Xây lắp và Vật liệu Xây dựng Đồng Tháp"/>
    <x v="219"/>
    <x v="15"/>
    <m/>
    <m/>
    <s v="51121000185"/>
    <d v="2015-06-30T00:00:00"/>
    <n v="5.2"/>
    <n v="5.2"/>
    <m/>
    <s v="02"/>
    <s v="xã Phú Thuận B, huyện Hồng Ngự"/>
    <m/>
    <s v="54,81 ha_x000a_Trữ lượng: 2.000.000 m3; Công suất khai thác: 300.000 m3/năm"/>
    <m/>
    <n v="5"/>
    <m/>
    <x v="1"/>
  </r>
  <r>
    <s v="2016-41"/>
    <x v="5"/>
    <s v="Công ty Cổ phần Đầu tư phát triển nhà và Khu công nghiệp Đồng Tháp"/>
    <s v="Công ty Cổ phần Đầu tư phát triển nhà và Khu công nghiệp Đồng Tháp"/>
    <x v="220"/>
    <x v="15"/>
    <m/>
    <m/>
    <s v="4313336233"/>
    <d v="2016-12-06T00:00:00"/>
    <n v="4.1269999999999998"/>
    <n v="4.1269999999999998"/>
    <m/>
    <s v="06"/>
    <s v="Xã Tịnh Thới, thành phố Cao Lãnh và xã Tân Mỹ, Tân Khánh Trung, huyện Lấp Vò, Đồng Tháp"/>
    <s v="49.72ha"/>
    <s v="150000m3/năm"/>
    <s v="11/2016-12/2016: Cung cấp thiết bị, kỹ thuật; Từ tháng 01/2017 trở đi: khai thác"/>
    <s v="Đến năm 2020"/>
    <s v="Nguyễn Tấn Ngân"/>
    <x v="1"/>
  </r>
  <r>
    <s v="2016-43"/>
    <x v="5"/>
    <s v="Công ty Cổ phần Xây lắp và Vật liệu xây dựng Đồng Tháp"/>
    <s v="Công ty Cổ phần Xây lắp và Vật liệu xây dựng Đồng Tháp"/>
    <x v="220"/>
    <x v="15"/>
    <m/>
    <m/>
    <s v="7437213224"/>
    <d v="2016-12-13T00:00:00"/>
    <n v="4.8010000000000002"/>
    <n v="4.8010000000000002"/>
    <m/>
    <s v="07"/>
    <s v="Xã Bình Thạnh, huyện Cao Lãnh, Đồng Tháp"/>
    <s v="41.62ha"/>
    <s v="150000m3/năm"/>
    <s v="Tháng 6-11/2016: Lập, trình duyệt DA đầu tư khai thác cát và đánh giá tác động môi trường DA, xin cấp mỏ; Từ tháng 11/2016-12/2016: Cung cấp thiết bị, kỹ thuật; Từ tháng 01/2017 trở đi: Sản xuất đạt 100% công suất."/>
    <n v="4"/>
    <s v="Ông Nguyễn Hữu Phước"/>
    <x v="1"/>
  </r>
  <r>
    <s v="2017-16"/>
    <x v="4"/>
    <s v="Công ty Cổ phần Xây lắp và Vật liệu xây dựng Đồng Tháp"/>
    <s v="Công ty Cổ phần Xây lắp và Vật liệu xây dựng Đồng Tháp"/>
    <x v="220"/>
    <x v="15"/>
    <m/>
    <m/>
    <s v="3717282436 ngày 05 tháng 5 năm 2017"/>
    <d v="2017-05-05T00:00:00"/>
    <n v="3"/>
    <n v="3"/>
    <m/>
    <s v="12"/>
    <s v="Xã Bình Thạnh, huyện Cao Lãnh và xã An Hiệp, huyện Châu Thành"/>
    <s v="45,0 ha"/>
    <s v="150.000 m3/năm"/>
    <s v="Từ tháng 7 năm 2017 trở đi: Sản xuất đạt 100% công suất._x000a_"/>
    <s v="Đến hết năm 2020"/>
    <s v="Nguyễn Hữu Phước - 0673.858.959"/>
    <x v="1"/>
  </r>
  <r>
    <s v="2015-21"/>
    <x v="12"/>
    <s v="Công ty cổ phần Đầu tư phát triển nhà và khu công nghiệp (Hidico)"/>
    <s v="Công ty cổ phần Đầu tư phát triển nhà và khu công nghiệp (Hidico)"/>
    <x v="221"/>
    <x v="15"/>
    <m/>
    <m/>
    <n v="825337314"/>
    <d v="2015-11-30T00:00:00"/>
    <n v="15"/>
    <n v="15"/>
    <m/>
    <s v="07"/>
    <s v="xã Tân Thuận Tây và phường 11, tp Cao Lãnh;_x000a_- KV 2: xã Tịnh Thới, tpCao Lãnh; xã Mỹ Xương huyện Cao Lãnh; xã Tân Mỹ và xã Tân Khánh Trung, huyện Lấp Vò"/>
    <s v="- Khu vực 1: 0,799 km2 - Khu vực 2: 0,886 km2_x000a_"/>
    <s v="- KV1: 300.000 m3/năm;_x000a_- KV 2: Công suất khai thác: 500.000 m3/năm;"/>
    <m/>
    <s v="3/2014-3/2016"/>
    <m/>
    <x v="5"/>
  </r>
  <r>
    <s v="2018-27"/>
    <x v="1"/>
    <s v="Công ty Cổ phần Xây lắp và Vật liệu xây dựng Đồng Tháp"/>
    <m/>
    <x v="222"/>
    <x v="15"/>
    <m/>
    <m/>
    <n v="1284374266"/>
    <d v="2018-12-17T00:00:00"/>
    <n v="1.786"/>
    <n v="1.786"/>
    <m/>
    <s v="10"/>
    <s v="Xã Tân Thành, huyện Lai Vung"/>
    <s v="16,186 ha (mặt nước)"/>
    <s v="49.000 m3/năm"/>
    <s v="Dự kiến hoàn thành và đi vào hoạt động từ tháng 02 năm 2019"/>
    <s v="Đến hết năm 2020"/>
    <s v="Ông NGUYỄN HỮU PHƯỚC"/>
    <x v="1"/>
  </r>
  <r>
    <s v="2018-11"/>
    <x v="1"/>
    <s v="Công ty Cổ phần Xây lắp và Vật liệu xây dựng Đồng Tháp"/>
    <s v="Công ty Cổ phần Xây lắp và Vật liệu xây dựng Đồng Tháp"/>
    <x v="223"/>
    <x v="15"/>
    <s v="NA"/>
    <m/>
    <s v="7638603354 ngày 31/5/2018"/>
    <d v="2018-05-31T00:00:00"/>
    <n v="5.9"/>
    <n v="1.8"/>
    <m/>
    <s v="02"/>
    <s v="Đoạn thuộc xã Long Khánh B và xã Phú Thuận B, huyện Hồng Ngự"/>
    <s v="15,4 ha (mặt nước)"/>
    <s v="100.000 m3 với trữ lượng khai thác: 645.384,3 m3"/>
    <s v="Từ tháng 4/2018 đến tháng 10/2018: Hoàn thành các thủ tục đầu tư; tháng 11/2018: Dự kiến đưa vào hoạt động"/>
    <s v="Đến năm 2020"/>
    <s v="Nguyễn Hữu Phước"/>
    <x v="1"/>
  </r>
  <r>
    <s v="2018-15"/>
    <x v="1"/>
    <s v="Công ty Cổ phần Xây lắp và Vật liệu xây dựng Đồng Tháp"/>
    <s v="Công ty Cổ phần Xây lắp và Vật liệu xây dựng Đồng Tháp"/>
    <x v="223"/>
    <x v="15"/>
    <m/>
    <m/>
    <n v="4010343281"/>
    <d v="2018-08-24T00:00:00"/>
    <n v="19.2"/>
    <n v="5.7"/>
    <m/>
    <s v="05"/>
    <s v="Đoạn thuộc xã Phú Thuận B, huyện Hồng Ngự; xã An Long và An Hòa, huyện Tam Nông và xã Tân Quới, huyện Thanh Bình"/>
    <s v="43,5 ha (mặt nước)"/>
    <s v="Trữ lượng khai thác: 1.824.881 m3 và công suất khai thác: 300.000 m3/năm"/>
    <s v="Dự kiến hoạt động vào tháng 11 năm 2018"/>
    <s v="Đến hết năm 2020"/>
    <s v="Ông NGUYỄN HỮU PHƯỚC"/>
    <x v="1"/>
  </r>
  <r>
    <s v="2018-18"/>
    <x v="1"/>
    <s v="Công ty Cổ phần Xây lắp và Vật liệu xây dựng Đồng Tháp"/>
    <s v="Công ty Cổ phần Xây lắp và Vật liệu xây dựng Đồng Tháp"/>
    <x v="223"/>
    <x v="15"/>
    <m/>
    <m/>
    <n v="642437176"/>
    <d v="2018-08-31T00:00:00"/>
    <n v="14.4"/>
    <n v="4.3"/>
    <m/>
    <s v="02"/>
    <s v="Đoạn thuộc xã Thường Thới Tiền và xã Long Khánh A, huyện Hồng Ngự"/>
    <s v="49,29 ha (mặt nước)"/>
    <s v="Trữ lượng khai thác: 2.922.537 m3 và công suất khai thác: 200.000 m3/năm"/>
    <s v="Dự kiến hoạt động vào tháng 11 năm 2018"/>
    <s v="Đến hết năm 2020"/>
    <s v="Ông NGUYỄN HỮU PHƯỚC"/>
    <x v="1"/>
  </r>
  <r>
    <s v="2016-13"/>
    <x v="5"/>
    <s v="Công ty TNHH MTV Xây lắp và Vật liệu Xây dựng Đồng Tháp"/>
    <s v="Công ty TNHH MTV Xây lắp và Vật liệu Xây dựng Đồng Tháp"/>
    <x v="224"/>
    <x v="15"/>
    <m/>
    <m/>
    <s v="6236666860"/>
    <d v="2016-04-25T00:00:00"/>
    <n v="4"/>
    <n v="4"/>
    <m/>
    <s v="10"/>
    <s v="xã Tân Thành huyện Lai Vung"/>
    <s v="22.89ha"/>
    <s v="100.000 m3/năm"/>
    <m/>
    <s v="YR2021"/>
    <s v="Ông: Nguyễn Hữu Phước_x000a_ĐT:"/>
    <x v="1"/>
  </r>
  <r>
    <s v="2018-20"/>
    <x v="1"/>
    <s v="Công ty Cổ phần Xây lắp và Vật liệu xây dựng Đồng Tháp"/>
    <m/>
    <x v="225"/>
    <x v="15"/>
    <m/>
    <m/>
    <n v="6006371121"/>
    <d v="2018-10-09T00:00:00"/>
    <n v="13.84"/>
    <n v="4.1500000000000004"/>
    <m/>
    <s v="05"/>
    <s v="Đoạn thuộc xã An Phong, huyện Thanh Bình, tỉnh Đồng Tháp"/>
    <s v="30,79 ha"/>
    <s v="200.000 m3/năm"/>
    <s v="Dự kiến đi vào hoạt động từ tháng 11/2018"/>
    <n v="6"/>
    <s v="Nguyễn Hữu Phước"/>
    <x v="1"/>
  </r>
  <r>
    <s v="2018-30"/>
    <x v="1"/>
    <s v="Công ty Cổ phần Xây lắp và Vật liệu xây dựng Đồng Tháp"/>
    <m/>
    <x v="226"/>
    <x v="15"/>
    <m/>
    <m/>
    <n v="7486043681"/>
    <s v="15/11/2018"/>
    <n v="14.302"/>
    <n v="4.29"/>
    <m/>
    <s v="07"/>
    <s v="đoạn thuộc xã Bình Thạnh, huyện Cao Lãnh"/>
    <s v="49,17 ha      (mặt nước)"/>
    <s v="250.000 m3/năm"/>
    <s v="Dự kiến hoàn thành và đi vào hoạt động từ tháng 02 năm 2019"/>
    <s v="Đến hết năm 2020"/>
    <s v="Ông NGUYỄN HỮU PHƯỚC"/>
    <x v="1"/>
  </r>
  <r>
    <s v="2019-03"/>
    <x v="6"/>
    <s v="Công ty Cổ phần Xây lắp và Vật liệu xây dựng Đồng Tháp"/>
    <s v="Công ty Cổ phần Xây lắp và Vật liệu xây dựng Đồng Tháp"/>
    <x v="227"/>
    <x v="15"/>
    <m/>
    <m/>
    <n v="1636001086"/>
    <d v="2019-01-24T00:00:00"/>
    <n v="14.393265"/>
    <n v="4.3179999999999996"/>
    <m/>
    <s v="06"/>
    <s v="Đoạn thuộc xã Tân Thuận Tây, thành phố Cao Lãnh"/>
    <s v="34,59 ha (mặt nước)"/>
    <s v="Công suất khai thác: 300.000 m3/năm"/>
    <s v="Dự kiến tháng 3 năm 2019 đi vào hoạt động"/>
    <s v="Đến hết năm 2020"/>
    <s v="Nguyễn Hữu Phước "/>
    <x v="3"/>
  </r>
  <r>
    <s v="2019-07"/>
    <x v="6"/>
    <s v="Công ty Cổ phần Xây lắp và Vật liệu xây dựng Đồng Tháp"/>
    <s v="Công ty Cổ phần Xây lắp và Vật liệu xây dựng Đồng Tháp"/>
    <x v="223"/>
    <x v="15"/>
    <m/>
    <m/>
    <n v="8807648337"/>
    <d v="2019-02-19T00:00:00"/>
    <n v="14.88"/>
    <n v="4.4649999999999999"/>
    <m/>
    <s v="02"/>
    <s v="Đoạn thuộc xã Thường Phước 1, huyện Hồng Ngự"/>
    <s v="48,5 ha (mặt nước)"/>
    <s v="Công suất khai thác: 200.000 m3/năm"/>
    <s v="Dự kiến tháng 9 năm 2019 đi vào hoạt động"/>
    <s v="Đến hết năm 2020"/>
    <s v="Nguyễn Hữu Phước "/>
    <x v="3"/>
  </r>
  <r>
    <s v="2017-03"/>
    <x v="4"/>
    <s v="Công ty TNHH Xinh Đại Dương"/>
    <s v="Công ty TNHH Xinh Đại Dương"/>
    <x v="228"/>
    <x v="16"/>
    <s v="50/QĐ-UBND.HC ngày 13/01/2017"/>
    <d v="2017-01-13T00:00:00"/>
    <s v="3182461663 ngày 22/03/2017"/>
    <d v="2017-03-22T00:00:00"/>
    <n v="48.6"/>
    <n v="28.6"/>
    <m/>
    <s v="03"/>
    <s v="xã Bình Thạnh, thị xã Hồng Ngự"/>
    <n v="31288"/>
    <s v="Bến xe loại 3"/>
    <s v="Dự kiến tháng 04/2019 đi vào hoạt động"/>
    <s v="50 năm"/>
    <s v="Trương Văn Xinh_x000a_0919 383637"/>
    <x v="2"/>
  </r>
  <r>
    <s v="2009-02"/>
    <x v="0"/>
    <s v="Doanh nghiệp tư nhân Cảng Bảo Mai"/>
    <s v="Doanh nghiệp tư nhân Cảng Bảo Mai"/>
    <x v="229"/>
    <x v="16"/>
    <m/>
    <m/>
    <s v="51121000046"/>
    <d v="2009-03-16T00:00:00"/>
    <n v="45"/>
    <n v="30"/>
    <m/>
    <s v="10"/>
    <s v="ấp Tân Định, xã Tân Thành, huyện Lai vung"/>
    <m/>
    <m/>
    <m/>
    <n v="49"/>
    <m/>
    <x v="1"/>
  </r>
  <r>
    <s v="2011-18"/>
    <x v="8"/>
    <s v="Công ty Cổ phần Quản lý và Phát triển nhà Dầu khí Miền Nam"/>
    <s v="Công ty Cổ phần Quản lý và Phát triển nhà Dầu khí Miền Nam"/>
    <x v="230"/>
    <x v="16"/>
    <m/>
    <m/>
    <s v="51121000104"/>
    <d v="2011-06-01T00:00:00"/>
    <n v="23.213000000000001"/>
    <n v="23.213000000000001"/>
    <m/>
    <s v="05"/>
    <s v="ấp III, xã An Phong, huyện Thanh Bình"/>
    <n v="4441.5"/>
    <m/>
    <m/>
    <n v="49"/>
    <m/>
    <x v="1"/>
  </r>
  <r>
    <s v="2007-18"/>
    <x v="3"/>
    <s v="Chi nhánh Công ty Lương Thực Đồng Tháp"/>
    <s v="Chi nhánh Công ty Lương Thực Đồng Tháp"/>
    <x v="231"/>
    <x v="16"/>
    <m/>
    <m/>
    <s v="51121000019"/>
    <d v="2007-11-21T00:00:00"/>
    <n v="18.564"/>
    <n v="5.569"/>
    <m/>
    <s v="05"/>
    <s v="Quốc lộ 30, ấp Tân Đông A, thị trấn Thanh Bình, huyện Thanh Bình"/>
    <n v="7325"/>
    <m/>
    <m/>
    <n v="45"/>
    <m/>
    <x v="1"/>
  </r>
  <r>
    <s v="2014-12"/>
    <x v="2"/>
    <s v="Công ty TNHH MTV - Tổng Công ty Tân Cảng Sài Gòn"/>
    <s v="Công ty TNHH MTV - Tổng Công ty Tân Cảng Sài Gòn"/>
    <x v="232"/>
    <x v="16"/>
    <m/>
    <m/>
    <s v="51121000151"/>
    <d v="2014-06-03T00:00:00"/>
    <n v="94"/>
    <n v="94"/>
    <m/>
    <s v="06"/>
    <s v="phường 11, tp Cao Lãnh"/>
    <n v="26451.5"/>
    <m/>
    <m/>
    <n v="30"/>
    <m/>
    <x v="1"/>
  </r>
  <r>
    <s v="2014-13"/>
    <x v="2"/>
    <s v="Công ty TNHH MTV - Tổng Công ty Tân Cảng Sài Gòn"/>
    <s v="Công ty TNHH MTV - Tổng Công ty Tân Cảng Sài Gòn"/>
    <x v="232"/>
    <x v="16"/>
    <m/>
    <m/>
    <s v="51121000152"/>
    <d v="2014-06-03T00:00:00"/>
    <n v="101"/>
    <n v="101"/>
    <m/>
    <s v="11"/>
    <s v="phường Tân Quy Đông, thành phố Sa Đéc"/>
    <n v="37313"/>
    <m/>
    <m/>
    <n v="30"/>
    <m/>
    <x v="1"/>
  </r>
  <r>
    <s v="2019-23"/>
    <x v="6"/>
    <s v="Hợp tác xã Dịch vụ nông nghiệp Tịnh Thới"/>
    <s v="Hợp tác xã Dịch vụ nông nghiệp Tịnh Thới"/>
    <x v="233"/>
    <x v="16"/>
    <s v="1276/QĐ-UBND-HC  "/>
    <d v="2019-10-30T00:00:00"/>
    <n v="4583867612"/>
    <d v="2019-11-11T00:00:00"/>
    <n v="1"/>
    <n v="0.62"/>
    <m/>
    <s v="06"/>
    <s v="Ấp Tịnh Châu, xã Tịnh Thới, thành phố Cao Lãnh"/>
    <s v="3.326,2 "/>
    <s v="1.000 tấn xoài/năm"/>
    <s v="Dự án hoàn thành và đi vào hoạt động: quý I năm 2021."/>
    <s v="20 năm"/>
    <s v="TRẦN VĂN TRẠNG sdt: 0898 827 787"/>
    <x v="3"/>
  </r>
  <r>
    <s v="2019-30"/>
    <x v="6"/>
    <s v="Hợp tác xã dịch vụ nông nghiệp Láng Biển"/>
    <s v="Hợp tác xã dịch vụ nông nghiệp Láng Biển"/>
    <x v="234"/>
    <x v="16"/>
    <s v="1713/QĐ-UBND-HC"/>
    <d v="2019-12-31T00:00:00"/>
    <m/>
    <m/>
    <n v="2.1"/>
    <n v="1.45"/>
    <m/>
    <s v="08"/>
    <s v="ấp 3, xã Láng Biển, huyện Tháp Mười"/>
    <n v="3000"/>
    <s v="4950 tấn/năm"/>
    <s v="Dự án hoàn thành và đi vào hoạt động vào quý IV năm 2020"/>
    <s v="20 năm"/>
    <s v="Nguyễn Hoàng Thắng; sđt: 0919 113 004"/>
    <x v="3"/>
  </r>
  <r>
    <s v="2018-07"/>
    <x v="1"/>
    <s v="Công ty Cổ phần Môi trường Cửu Long – Sông Tiền"/>
    <s v="Công ty Cổ phần Môi trường Cửu Long – Sông Tiền"/>
    <x v="235"/>
    <x v="17"/>
    <s v="423/QĐ-UBND-HC ngày 27/4/2018 "/>
    <d v="2018-04-27T00:00:00"/>
    <s v="0635703483 ngày 09/5/2018"/>
    <d v="2018-05-09T00:00:00"/>
    <n v="27.9"/>
    <n v="13.4"/>
    <m/>
    <s v="09"/>
    <s v=" Điểm sang chiết rác (đường ĐT849, ấp Tân Trong, xã Tân Mỹ, huyện Lấp Vò)"/>
    <n v="1867"/>
    <s v="Vận chuyển rác phát sinh hàng ngày trên địa bàn huyện Lấp Vò về Nhà máy xử lý rác Đập Đá (khối lượng khoảng 30 tấn/ngày)."/>
    <s v="- Di dời trạm sang chiết rác Tân Mỹ: trong tháng 10 năm 2019"/>
    <s v="10 năm "/>
    <s v="NGUYỄN PHÚC THỊNH sđt 0918 159 505"/>
    <x v="1"/>
  </r>
  <r>
    <s v="2016-12"/>
    <x v="5"/>
    <s v="Công ty TNHH MTV Sản xuất Thương mại Dịch vụ Môi trường Tiến Phát "/>
    <s v="Công ty TNHH MTV Sản xuất Thương mại Dịch vụ Môi trường Tiến Phát "/>
    <x v="236"/>
    <x v="17"/>
    <m/>
    <m/>
    <s v="4212341034 "/>
    <d v="2016-04-25T00:00:00"/>
    <n v="52"/>
    <n v="16"/>
    <m/>
    <s v="05"/>
    <s v="bãi rác Đập Đá, xã Mỹ Thọ, huyện Cao Lãnh"/>
    <n v="50897.7"/>
    <s v="Công suất 180 tấn/ngày (gđ 1: 60 tấn/ngày; gđ 2: 120 tấn/ngày)"/>
    <s v="- Giai đoạn 1: 21 tháng_x000a_- Giai đoạn 2: sau khi hoàn thành giai đoạn 1, 20 tháng"/>
    <n v="50"/>
    <s v="Bà: NGUYỄN THỊ HỒNG PHÚC_x000a_ĐT: 0969377777"/>
    <x v="2"/>
  </r>
  <r>
    <s v="2015-01"/>
    <x v="12"/>
    <s v="Công ty TNHH MTV Gia Bình Hồng Ngự"/>
    <s v="Công ty TNHH MTV Gia Bình Hồng Ngự"/>
    <x v="237"/>
    <x v="17"/>
    <m/>
    <m/>
    <s v="51121000174"/>
    <d v="2015-01-16T00:00:00"/>
    <n v="82"/>
    <n v="24.6"/>
    <m/>
    <s v="03"/>
    <s v="ấp Bình Chánh, xã Bình Thạnh, thị xã Hồng Ngự"/>
    <n v="90552"/>
    <s v="- Công suất xử lý rác: 10 tấn/giờ;_x000a_- Công xuất sx phân bón: 8000 tấn/năm"/>
    <m/>
    <n v="50"/>
    <m/>
    <x v="2"/>
  </r>
  <r>
    <s v="2015-08"/>
    <x v="12"/>
    <s v="Công ty CP Đầu tư Phát triển Xử lý Môi trường Cửu Long"/>
    <s v="Công ty CP Đầu tư Phát triển Xử lý Môi trường Cửu Long"/>
    <x v="238"/>
    <x v="17"/>
    <m/>
    <m/>
    <s v="51121000181"/>
    <d v="2015-05-14T00:00:00"/>
    <n v="270"/>
    <n v="80"/>
    <m/>
    <s v="07"/>
    <s v="xã Mỹ Thọ, huyện Cao Lãnh"/>
    <n v="100194"/>
    <s v="200 tấn rác/ngày;_x000a_GĐ kế tiếp: 500 tấn rác/ngày"/>
    <m/>
    <n v="49"/>
    <m/>
    <x v="1"/>
  </r>
  <r>
    <s v="2008-16"/>
    <x v="10"/>
    <s v="Doanh nghiệp tư nhân Quốc Hương"/>
    <s v="Doanh nghiệp tư nhân Quốc Hương"/>
    <x v="239"/>
    <x v="17"/>
    <m/>
    <m/>
    <s v="51121000040"/>
    <d v="2008-10-27T00:00:00"/>
    <n v="2.9609999999999999"/>
    <n v="0.96099999999999997"/>
    <m/>
    <s v="08"/>
    <s v="số 915 A, ấp Mỹ Phú, xã Mỹ An, huyện Tháp Mười"/>
    <m/>
    <m/>
    <m/>
    <n v="50"/>
    <m/>
    <x v="0"/>
  </r>
  <r>
    <s v="2017-33"/>
    <x v="4"/>
    <s v="Công ty TNHH Hậu Phương Đồng Tháp"/>
    <s v="Công ty TNHH Hậu Phương Đồng Tháp"/>
    <x v="240"/>
    <x v="5"/>
    <s v="1458/QĐ-UBND-HC ngày 06/12/2017"/>
    <d v="2017-12-06T00:00:00"/>
    <m/>
    <m/>
    <n v="5"/>
    <n v="2.5"/>
    <m/>
    <s v="06"/>
    <s v="xã Tịnh Thới, tp Cao Lãnh"/>
    <s v="4,2ha"/>
    <s v="+ Cá giống: dự kiến 300.000 con/năm; + Cá thương phẩm : dự kiến 74 tấn/kỳ thu hoạch 2 năm;"/>
    <s v="đi vào hoạt động quý III năm 2018"/>
    <n v="20"/>
    <s v="Trần Văn Phương 0918.497.783"/>
    <x v="0"/>
  </r>
  <r>
    <s v="2012-14"/>
    <x v="9"/>
    <s v="Công ty Cổ phần QVD Tân Hòa"/>
    <s v="Công ty Cổ phần QVD Tân Hòa"/>
    <x v="241"/>
    <x v="5"/>
    <m/>
    <m/>
    <s v="51121000119"/>
    <d v="2012-10-22T00:00:00"/>
    <n v="20.5"/>
    <n v="20"/>
    <m/>
    <s v="05"/>
    <s v="ấp Tân Bình Thượng, xã Tân Hòa, huyện Thanh Bình"/>
    <n v="155927"/>
    <m/>
    <m/>
    <n v="17"/>
    <m/>
    <x v="1"/>
  </r>
  <r>
    <s v="2016-14"/>
    <x v="5"/>
    <s v="Công ty Cổ phần_x000a_Vạn Ý"/>
    <s v="Công ty Cổ phần_x000a_Vạn Ý"/>
    <x v="242"/>
    <x v="5"/>
    <m/>
    <m/>
    <s v="0535042731"/>
    <d v="2016-05-06T00:00:00"/>
    <n v="52"/>
    <n v="38"/>
    <m/>
    <s v="05"/>
    <s v="khóm Phú Mỹ, thị trấn Thanh Bình,_x000a_huyện Thanh Bình"/>
    <n v="88584"/>
    <s v="3.150 tấn cá_x000a_nguyên liệu/năm"/>
    <s v="Hoàn thành khai thác_x000a_quý III năm 2016"/>
    <n v="20"/>
    <s v="Bà Nguyễn Thị Ý"/>
    <x v="1"/>
  </r>
  <r>
    <s v="2016-34"/>
    <x v="5"/>
    <s v="Cổ phần Đầu tư và Phát triển Đa Quốc Gia I.D.I"/>
    <s v="Cổ phần Đầu tư và Phát triển Đa Quốc Gia I.D.I"/>
    <x v="243"/>
    <x v="5"/>
    <s v="1283/QĐ-UBND.HC"/>
    <d v="2016-11-04T00:00:00"/>
    <m/>
    <m/>
    <n v="3.0049999999999999"/>
    <n v="1.202"/>
    <m/>
    <s v="01"/>
    <s v="ấp Thống Nhất 1, xã Tân Công Chí, huyện Tân Hồng, tỉnh ĐT"/>
    <n v="51850"/>
    <s v="1.850 tấn cá/năm"/>
    <s v="Hoạt động từ quý III năm 2017"/>
    <n v="50"/>
    <s v="Trần Văn Hùng"/>
    <x v="1"/>
  </r>
  <r>
    <s v="2018-25"/>
    <x v="1"/>
    <s v="Công ty TNHH Thủy sản Mừng Liên"/>
    <m/>
    <x v="244"/>
    <x v="5"/>
    <s v="1475/QĐ-UBND.HC"/>
    <d v="2018-11-29T00:00:00"/>
    <m/>
    <m/>
    <n v="8"/>
    <n v="4"/>
    <m/>
    <s v="11"/>
    <s v="Ấp Hưng Hòa, xã Tân Khánh Trung, huyện Lấp Vò"/>
    <n v="27280"/>
    <s v="04 tỷ cá tra bột và cung cấp 200 vệ tinh ương đạt 600 triệu giống cá tra/năm"/>
    <s v="Dự kiến hoàn thành và đi vào hoạt động từ quý III năm 2019"/>
    <n v="50"/>
    <s v="Ông Huỳnh Văn Mừng SDT: 0913967677"/>
    <x v="3"/>
  </r>
  <r>
    <s v="2014-30"/>
    <x v="2"/>
    <s v="Công ty TNHH Tôm giống Càng xanh Đồng Tháp"/>
    <s v="Công ty TNHH Tôm giống Càng xanh Đồng Tháp"/>
    <x v="245"/>
    <x v="5"/>
    <m/>
    <m/>
    <s v="51121000169"/>
    <d v="2014-10-15T00:00:00"/>
    <n v="9.8119999999999994"/>
    <n v="5.8"/>
    <m/>
    <s v="04"/>
    <s v="tổ 4, ấp Phú Long, xã Phú Thành B, huyện Tam Nông"/>
    <n v="10740"/>
    <m/>
    <m/>
    <n v="50"/>
    <m/>
    <x v="1"/>
  </r>
  <r>
    <s v="2018-22"/>
    <x v="1"/>
    <s v="Công ty TNHH Nông sản Đồng Tháp Aqua"/>
    <m/>
    <x v="246"/>
    <x v="5"/>
    <m/>
    <m/>
    <n v="4065022181"/>
    <d v="2018-11-30T00:00:00"/>
    <n v="14.074999999999999"/>
    <n v="14.074999999999999"/>
    <m/>
    <s v="09"/>
    <s v="ấp Bình Hiệp B, xã Bình Thạnh Trung,_x000a_ huyện Lấp Vò"/>
    <s v="13.326.6"/>
    <s v="Nuôi cá chình: dự kiến 20 tấn/năm._x000a_ - Nuôi cá chạch lấu: dự kiến 10 tấn/năm._x000a_ - Trồng rau thủy canh: dự kiến 250 tấn/năm."/>
    <s v="Quý II/2019: Đưa vào vận hành, khai thác"/>
    <n v="50"/>
    <s v="Ông: NGUYỄN TIẾN THÀNH"/>
    <x v="3"/>
  </r>
  <r>
    <s v="2019-25"/>
    <x v="6"/>
    <s v="bà Lâm Mẫu Phương "/>
    <m/>
    <x v="247"/>
    <x v="5"/>
    <s v="1460/QĐ-UBND-HC"/>
    <d v="2019-12-02T00:00:00"/>
    <m/>
    <m/>
    <n v="24.5"/>
    <n v="24.5"/>
    <m/>
    <s v="01"/>
    <s v="ấp Gò Da, xã Bình Phú, huyện Tân Hồng"/>
    <s v="9,9ha "/>
    <s v="2.800 tấn nguyên liệu cá tra thương phẩm/năm. "/>
    <s v="Dự án hoàn thành, đi vào hoạt động trong quý II/2020"/>
    <s v="14 năm (đến ngày 15/10/2033)"/>
    <s v="bà Lâm Mẫu Phương; sđt: 0918 268 069"/>
    <x v="3"/>
  </r>
  <r>
    <s v="2019-26"/>
    <x v="6"/>
    <s v="ông Đặng Văn Viễn "/>
    <m/>
    <x v="248"/>
    <x v="5"/>
    <s v="1461/QĐ-UBND-HC"/>
    <d v="2019-12-02T00:00:00"/>
    <m/>
    <m/>
    <n v="24"/>
    <n v="24"/>
    <m/>
    <s v="01"/>
    <s v="ấp Gò Da, xã Bình Phú, huyện Tân Hồng"/>
    <s v="9,5ha "/>
    <s v="2.500 tấn nguyên liệu cá tra thương phẩm/năm. "/>
    <s v="Dự án hoàn thành, đi vào hoạt động trong quý II/2020"/>
    <s v="14 năm (đến ngày 15/10/2033). "/>
    <s v="ông Đặng Văn Viễn sđt: 0919 667 866"/>
    <x v="3"/>
  </r>
  <r>
    <s v="2019-18"/>
    <x v="6"/>
    <s v="Công ty TNHH Marine Functional Việt Nam "/>
    <s v="Công ty TNHH Marine Functional Việt Nam "/>
    <x v="249"/>
    <x v="6"/>
    <s v="940/QĐ-UBND-HC"/>
    <d v="2019-09-04T00:00:00"/>
    <m/>
    <m/>
    <n v="5.0339999999999998"/>
    <n v="1.591"/>
    <m/>
    <s v="06"/>
    <s v="xã Mỹ Trà, thành phố Cao Lãnh, tỉnh Đồng Tháp"/>
    <n v="3"/>
    <s v="công suất 60 tấn nguyên liệu/ngày."/>
    <s v="- Dự án hoàn thành và đi vào hoạt động vào quý I/2020."/>
    <s v="36 tháng"/>
    <s v="BÙI THỊ THANH HUYỀN"/>
    <x v="3"/>
  </r>
  <r>
    <s v="2018-06"/>
    <x v="1"/>
    <s v="Hợp tác xã Dịch vụ nông nghiệp số 1 Gáo Giồng"/>
    <m/>
    <x v="250"/>
    <x v="6"/>
    <s v="396/QĐ-UBND-HC ngày 23/4/2018"/>
    <d v="2018-04-23T00:00:00"/>
    <m/>
    <m/>
    <n v="0.76"/>
    <n v="0.3"/>
    <m/>
    <s v="07"/>
    <s v="ấp 1, xã Gáo Giồng, huyện Cao Lãnh, tỉnh Đồng Tháp."/>
    <n v="42475"/>
    <s v="phục vụ tưới tiêu cho 15ha đất sản xuất lúa của các thành viên Hợp tác xã; thu hoạch 15-20 tấn cá rô đồng/năm."/>
    <s v="_x000a_- Hoàn thành dự án và đi vào hoạt động từ quý IV/2018._x000a_"/>
    <s v="15 năm"/>
    <s v="NGÔ TẤN ĐỨC"/>
    <x v="3"/>
  </r>
  <r>
    <s v="2017-38"/>
    <x v="4"/>
    <s v="Công ty TNHH Hùng Cá"/>
    <s v="Công ty TNHH Hùng Cá"/>
    <x v="251"/>
    <x v="6"/>
    <s v=" 6482507687 ngày 15/12/2017"/>
    <d v="2017-12-15T00:00:00"/>
    <m/>
    <m/>
    <n v="156"/>
    <n v="156"/>
    <m/>
    <s v="04"/>
    <s v="xã Phú Cường, huyện Tam Nông, tỉnh Đồng Tháp."/>
    <s v="252,94 ha "/>
    <s v="Bảo tồn hệ sinh thái rừng tràm, sen và các loại cá đồng đặc trưng của Đồng Tháp Mười. Kết hợp nuôi và khai thác các loại cá bản địa theo tiêu chuẩn GlobalGAP "/>
    <s v="Giai đoạn thực hiện dự án: bắt đầu từ năm 2019 sẽ khai thác du lịch và năm 2025 cá nuôi sẽ được thu hoạch."/>
    <n v="50"/>
    <s v="TRẦN VĂN HÙNG 0277.3541379 "/>
    <x v="3"/>
  </r>
  <r>
    <s v="2015-15"/>
    <x v="12"/>
    <s v="Công ty TNHH MTV Nông trại Sinh Thái_x000a_Đồng Tháp"/>
    <s v="Công ty TNHH MTV Nông trại Sinh Thái_x000a_Đồng Tháp"/>
    <x v="252"/>
    <x v="6"/>
    <m/>
    <m/>
    <n v="7277573454"/>
    <d v="2015-09-17T00:00:00"/>
    <n v="18"/>
    <n v="6"/>
    <m/>
    <s v="05"/>
    <s v="ấp Nam, xã Tân Thạnh, huyện Thanh Bình"/>
    <n v="83579.899999999994"/>
    <s v="+ Sản xuất 80 triệu cây giống/năm (ớt, dưa lê, dưa lưới, rau màu);_x000a_+ Sản xuất 124.000 kg rau màu/năm"/>
    <m/>
    <n v="50"/>
    <m/>
    <x v="1"/>
  </r>
  <r>
    <s v="2016-32"/>
    <x v="5"/>
    <s v="Công ty Cổ phần Vạn Ý"/>
    <s v="Công ty Cổ phần Vạn Ý"/>
    <x v="253"/>
    <x v="6"/>
    <s v="1209/QĐ-UBND.HC"/>
    <d v="2016-10-26T00:00:00"/>
    <m/>
    <m/>
    <n v="71"/>
    <n v="42"/>
    <m/>
    <s v="04"/>
    <s v="ấp Phú Thọ B, xã Phú Thọ; và ấp Bình Hiệp, xã Phú Hiệp, huyện Tam Nông"/>
    <s v="81.586,96m2_x000a_(52.170,96; 29.416)"/>
    <s v="2.350 tấn cá/năm"/>
    <s v="Hoạt động từ quý III năm 2016"/>
    <n v="50"/>
    <s v="Nguyễn Thị Ý"/>
    <x v="1"/>
  </r>
  <r>
    <s v="2016-33"/>
    <x v="5"/>
    <s v="Cổ phần Đầu tư và Phát triển Đa Quốc Gia I.D.I"/>
    <s v="Cổ phần Đầu tư và Phát triển Đa Quốc Gia I.D.I"/>
    <x v="254"/>
    <x v="6"/>
    <s v="1210/QĐ-UBND.HC"/>
    <d v="2016-10-27T00:00:00"/>
    <m/>
    <m/>
    <n v="253"/>
    <n v="184"/>
    <m/>
    <s v="04"/>
    <s v="khóm 3 và khóm 4, thị trấn Tràm Chim; dọc Nam kênh An Bình,  tuyến dân cư An Hoà, ấp 4, xã An Hoà; ấp A, xã Phú Cường, huyện TN"/>
    <n v="428237"/>
    <s v="12.465 tấn cá/năm"/>
    <s v="Hoạt động từ quý III năm 2016"/>
    <s v="Theo hợp đồng thuê đất đã ký"/>
    <s v="Trần Văn Hùng"/>
    <x v="1"/>
  </r>
  <r>
    <s v="2011-11"/>
    <x v="8"/>
    <s v="Cty TNHH Hoa Lan Ngọc Tú"/>
    <s v="Cty TNHH Hoa Lan Ngọc Tú"/>
    <x v="255"/>
    <x v="6"/>
    <m/>
    <m/>
    <s v="51121000097"/>
    <d v="2011-06-01T00:00:00"/>
    <n v="16.100000000000001"/>
    <n v="8"/>
    <m/>
    <s v="06"/>
    <s v="ấp Tân Chủ, xã Tân Thuận Tây. TP Cao Lãnh"/>
    <n v="12042.5"/>
    <m/>
    <m/>
    <n v="50"/>
    <m/>
    <x v="1"/>
  </r>
  <r>
    <s v="2017-04"/>
    <x v="4"/>
    <s v="Công ty TNHH Hoa Lan Ngọc Tú"/>
    <s v="Công ty TNHH Hoa Lan Ngọc Tú"/>
    <x v="256"/>
    <x v="6"/>
    <s v="139/QĐ-UBND-HC ngày 07/02/2017"/>
    <d v="2017-02-07T00:00:00"/>
    <m/>
    <m/>
    <n v="20"/>
    <n v="6"/>
    <m/>
    <s v="06"/>
    <s v="khu đất bãi bồi 3xã Tân Thuận Đông và Tân Thuận Tây, tpCL"/>
    <n v="92500"/>
    <s v="1.000.000 cây giống/năm; 925.000 cành/năm"/>
    <s v="Triển khai xây dựng quý II 2017, hoàn thành quý IV 2018"/>
    <s v="50 năm"/>
    <s v="Hồ Thị Ngọc Giao_x000a_0913618226"/>
    <x v="2"/>
  </r>
  <r>
    <s v="2017-30"/>
    <x v="4"/>
    <s v="Công ty Cổ phần Giống cây trồng Đồng Tháp"/>
    <s v="Công ty Cổ phần Giống cây trồng Đồng Tháp"/>
    <x v="257"/>
    <x v="6"/>
    <s v="1326/QĐ-UBND-HC ngày 01/11/2017"/>
    <d v="2017-11-01T00:00:00"/>
    <m/>
    <m/>
    <n v="8"/>
    <n v="2"/>
    <m/>
    <s v="05"/>
    <s v="Ấp 1, xã An Phong, huyện Thanh Bình - Đồng Tháp"/>
    <n v="97075.5"/>
    <s v="Lúa nguyên chủng: 200 tấn/năm; Lúa xác nhận: 500 tấn/năm; Lúa sấy: 700 tấn/năm"/>
    <s v="Dự kiến đến Quý I năm 2018 dự án đi vào hoạt động."/>
    <n v="30"/>
    <s v="Nguyễn Văn Hồng"/>
    <x v="3"/>
  </r>
  <r>
    <s v="2016-45"/>
    <x v="5"/>
    <m/>
    <s v="Công ty Cổ phần Nông nghiệp Phương Trà"/>
    <x v="258"/>
    <x v="6"/>
    <m/>
    <m/>
    <m/>
    <m/>
    <n v="13.53"/>
    <n v="6"/>
    <m/>
    <s v="07"/>
    <s v="Ấp 3, xã Phương Trà, huyện Cao Lãnh, tỉnh Đồng Tháp"/>
    <n v="42844"/>
    <s v="GĐ1: thu hoạch 86,4 tấn nấm rơm tươi/năm; 432 tấn phân rơm/năm, 210 tấn sả tươi/năm. GĐ2: thu hoạch 279 tấn nấm rơm tươi/năm; 1395 tấn phân rơm/năm; 177,072 tấn sả tươi/năm."/>
    <s v="GĐ1: Hoàn chỉnh các thủ tục đầu tư trong tháng 12/2016; Từ tháng 1/2017 đến 11/2017: đầu tư xây dựng nhà trồng nấm rơm, đường nội bộ và hoàn thành GĐ1; GĐ2: Từ tháng 12/2017 đến tháng 12/2018: xây dựng nhà trồng nấm rơm, đường nội. Hoàn thành DA và đi vào hoạt động trong tháng 12/2018."/>
    <n v="50"/>
    <s v="LÊ CAO CƯỜNG; 0913.060.604."/>
    <x v="1"/>
  </r>
  <r>
    <s v="2017-24"/>
    <x v="4"/>
    <s v="Công ty Cổ phần Nông sản Nghĩa Long Hưng"/>
    <s v="Công ty Cổ phần Nông sản Nghĩa Long Hưng"/>
    <x v="259"/>
    <x v="6"/>
    <s v="946/QĐ-UBND-HC ngày 17/8/2017"/>
    <d v="2017-08-17T00:00:00"/>
    <m/>
    <m/>
    <n v="7"/>
    <n v="2.5"/>
    <m/>
    <s v="09"/>
    <s v="ấp Tân Trong, xã Tân Mỹ, huyện Lấp Vò"/>
    <n v="31466"/>
    <s v="284 tấn rau tươi/năm và 9000 lượt khách/năm"/>
    <s v="Dự kiến hoàn thành giai đoạn 1 tháng 10 năm 2018; Dự kiến hoàn thành giai đoạn 2 tháng 4 năm 2019"/>
    <n v="50"/>
    <s v="NGUYỄN TIẾN THÀNH; sđt: 02773 843 666; email: longhung.agril@gmail.com"/>
    <x v="2"/>
  </r>
  <r>
    <s v="2017-25"/>
    <x v="4"/>
    <s v="Hợp tác xã xoài Mỹ Xương"/>
    <s v="Hợp tác xã xoài Mỹ Xương"/>
    <x v="260"/>
    <x v="6"/>
    <s v="1053/QĐ-UBND-HC ngày 08/9/2017"/>
    <d v="2017-09-08T00:00:00"/>
    <m/>
    <m/>
    <n v="1.1000000000000001"/>
    <n v="0.32"/>
    <m/>
    <s v="07"/>
    <s v="ấp Mỹ Thới, xã Mỹ Xương, huyện Cao Lãnh"/>
    <n v="2131.6"/>
    <s v="sơ chế 960 tấn xoài/năm; cung cấp 5000 cây xoài giống/năm"/>
    <s v="hoạt động từ tháng 12/2017"/>
    <n v="30"/>
    <s v="Võ Việt Hưng_x000a_0913.967323"/>
    <x v="3"/>
  </r>
  <r>
    <s v="2018-19"/>
    <x v="1"/>
    <s v="Công ty cổ phần Giống cây trồng Trung ương"/>
    <m/>
    <x v="261"/>
    <x v="6"/>
    <s v="1068/QĐ-UBND-HC"/>
    <d v="2018-09-13T00:00:00"/>
    <n v="7407342160"/>
    <d v="2018-09-13T00:00:00"/>
    <n v="216"/>
    <n v="216"/>
    <m/>
    <s v="08"/>
    <s v="Cụm công nghiệp Trường Xuân, huyện Tháp Mười"/>
    <n v="52259"/>
    <s v="Chế biến 30.000 tấn hạt giống/năm và chế biến 100.000 tấn nông sản/năm"/>
    <s v="Dự kiến đi vào hoạt động từ quý I năm 2020"/>
    <n v="50"/>
    <s v="Bà TRẦN KIM LIÊN"/>
    <x v="3"/>
  </r>
  <r>
    <s v="2016-17"/>
    <x v="5"/>
    <s v="HTX DV NN Bình Thành"/>
    <s v="HTX DV NN Bình Thành"/>
    <x v="262"/>
    <x v="6"/>
    <s v="576/QĐ-UBND.HC"/>
    <d v="2016-05-25T00:00:00"/>
    <s v="510907000001"/>
    <d v="2016-05-26T00:00:00"/>
    <n v="1.3"/>
    <n v="1.3"/>
    <m/>
    <s v="09"/>
    <s v="ấp Bình Phú Quới, xã Bình Thành, huyện Lấp Vò, tỉnh Đồng Tháp."/>
    <n v="3534"/>
    <s v="Xây dựng trụ sở làm việc ;  Xây dựng Hội trường làm nơi hội họp các thành viên; Xây dựng sân phơi kiên cố, kho chứa lúa, lò sấy lúa"/>
    <s v="Tháng 5/2016: hoàn thành thủ tục đầu tư Dự án;  Hoàn thành Dự án và đưa vào hoạt động tháng 01/2018. "/>
    <n v="20"/>
    <m/>
    <x v="1"/>
  </r>
  <r>
    <s v="2016-24"/>
    <x v="5"/>
    <s v="Hợp tác xã Giống nông nghiệp Định An"/>
    <s v="Hợp tác xã Giống nông nghiệp Định An"/>
    <x v="263"/>
    <x v="6"/>
    <s v="798/QĐ-UBND.HC"/>
    <d v="2016-07-11T00:00:00"/>
    <s v="3164470610"/>
    <d v="2016-07-13T00:00:00"/>
    <n v="2"/>
    <n v="0.25"/>
    <m/>
    <s v="09"/>
    <s v="ấp Vĩnh Phú, xã Bình Thành, huyện Lấp Vò, tỉnh Đồng Tháp"/>
    <n v="26152"/>
    <s v="sản xuất 125 tấn lúa giống/năm"/>
    <s v=" Hoàn chỉnh thủ tục đầu tư trong tháng 7/2016;  Hoàn thành Dự án và đưa vào hoạt động từ tháng 7/2017"/>
    <n v="20"/>
    <s v="Nguyễn Anh Dũng 0984 723 450"/>
    <x v="1"/>
  </r>
  <r>
    <s v="2008-21"/>
    <x v="10"/>
    <s v="Cty CP Tập đoàn Hoàng Long (gắn với thành lập DN)"/>
    <s v="Cty CP Tập đoàn Hoàng Long (gắn với thành lập DN)"/>
    <x v="264"/>
    <x v="18"/>
    <m/>
    <m/>
    <s v="51104100000"/>
    <d v="2008-07-09T00:00:00"/>
    <n v="240"/>
    <n v="72"/>
    <m/>
    <s v="04"/>
    <s v="ấp Tân Cường, xã Phú Cường, huyện Tam Nông"/>
    <m/>
    <m/>
    <m/>
    <n v="49"/>
    <m/>
    <x v="6"/>
  </r>
  <r>
    <s v="2012-13"/>
    <x v="9"/>
    <s v="Công ty Cổ phần Cám Đồng Bằng"/>
    <s v="Công ty Cổ phần Cám Đồng Bằng"/>
    <x v="265"/>
    <x v="18"/>
    <m/>
    <m/>
    <s v="51121000118"/>
    <d v="2012-08-28T00:00:00"/>
    <n v="16"/>
    <n v="16"/>
    <m/>
    <s v="10"/>
    <s v="Quốc lộ 54, ấp Tân Bình, xã Tân Thành, huyện Lai Vung"/>
    <n v="11619"/>
    <m/>
    <m/>
    <n v="45"/>
    <m/>
    <x v="1"/>
  </r>
  <r>
    <s v="2014-17"/>
    <x v="2"/>
    <s v="Cty CP Đầu tư và Phát triển Đa Quốc Gia I.D.I"/>
    <s v="Cty CP Đầu tư và Phát triển Đa Quốc Gia I.D.I"/>
    <x v="94"/>
    <x v="18"/>
    <m/>
    <m/>
    <s v="51121000156"/>
    <d v="2014-08-27T00:00:00"/>
    <n v="299"/>
    <n v="89.7"/>
    <m/>
    <s v="09"/>
    <s v="Quốc lộ 80, xã Bình Thành, huyện Lấp Vò"/>
    <n v="38283"/>
    <m/>
    <m/>
    <n v="50"/>
    <m/>
    <x v="1"/>
  </r>
  <r>
    <s v="2007-17"/>
    <x v="3"/>
    <s v="Công ty Cổ phần Thủy sản Ngư Long"/>
    <s v="Công ty Cổ phần Thủy sản Ngư Long"/>
    <x v="266"/>
    <x v="18"/>
    <m/>
    <m/>
    <s v="51121000018"/>
    <d v="2007-11-21T00:00:00"/>
    <n v="172"/>
    <n v="55"/>
    <m/>
    <s v="10"/>
    <s v="Lô 19, 20 Khu Công nghiệp Sông Hậu, Quốc lộ 54, xã Tân Thành, huyện Lai Vung"/>
    <n v="40000"/>
    <m/>
    <m/>
    <n v="45"/>
    <m/>
    <x v="1"/>
  </r>
  <r>
    <s v="2007-14"/>
    <x v="3"/>
    <s v="Chi nhánh Công ty Lương thực Đồng Tháp"/>
    <s v="Chi nhánh Công ty Lương thực Đồng Tháp"/>
    <x v="267"/>
    <x v="18"/>
    <m/>
    <m/>
    <s v="51121000015"/>
    <d v="2007-10-11T00:00:00"/>
    <n v="15.311"/>
    <n v="3.0619999999999998"/>
    <m/>
    <s v="06"/>
    <s v="Kho Silô, Quốc lộ 30, phường 11, thành phố Cao Lãnh"/>
    <n v="15302.5"/>
    <m/>
    <m/>
    <n v="50"/>
    <m/>
    <x v="1"/>
  </r>
  <r>
    <s v="2009-10"/>
    <x v="0"/>
    <s v="Công ty trách nhiệm hữu hạn Tân Dinh"/>
    <s v="Công ty trách nhiệm hữu hạn Tân Dinh"/>
    <x v="268"/>
    <x v="18"/>
    <m/>
    <m/>
    <s v="51121000055"/>
    <d v="2009-07-03T00:00:00"/>
    <n v="25.338999999999999"/>
    <n v="6.39"/>
    <m/>
    <s v="05"/>
    <s v="xã An Phong, huyện Thanh Bình"/>
    <m/>
    <m/>
    <m/>
    <n v="30"/>
    <m/>
    <x v="1"/>
  </r>
  <r>
    <s v="2007-11"/>
    <x v="3"/>
    <s v="Công ty Cổ phần Thức ăn Thủy sản Vĩnh Hoàn 1"/>
    <s v="Công ty Cổ phần Thức ăn Thủy sản Vĩnh Hoàn 1"/>
    <x v="269"/>
    <x v="18"/>
    <m/>
    <m/>
    <s v="51121000012"/>
    <d v="2007-09-14T00:00:00"/>
    <n v="123.834"/>
    <n v="83.427999999999997"/>
    <m/>
    <s v="05"/>
    <s v="Quốc lộ 30, Cụm CN Thanh Bình, ấp Bình Chánh, xã Bình Thành, huyện Thanh Bình"/>
    <n v="80000"/>
    <m/>
    <m/>
    <n v="50"/>
    <m/>
    <x v="1"/>
  </r>
  <r>
    <s v="2015-22"/>
    <x v="12"/>
    <s v="- Ông DAVID JOHN WHITEHEAD;_x000a_- Công ty Cổ phần AUSTFEED VIỆT NAM;_x000a_- Công ty TNHH MTV BIOFEED 2"/>
    <s v="- Ông DAVID JOHN WHITEHEAD;_x000a_- Công ty Cổ phần AUSTFEED VIỆT NAM;_x000a_- Công ty TNHH MTV BIOFEED 2"/>
    <x v="270"/>
    <x v="18"/>
    <m/>
    <m/>
    <n v="8430032016"/>
    <d v="2015-12-23T00:00:00"/>
    <n v="675"/>
    <n v="60"/>
    <m/>
    <s v="12"/>
    <s v="Cụm công nghiệp Cái Tàu Hạ - An Nhơn, thị trấn Cái Tàu Hạ, huyện Châu Thành"/>
    <s v="48.707,4"/>
    <s v="công suất thiết kế 400.000 tấn sản phẩm/năm"/>
    <m/>
    <n v="50"/>
    <m/>
    <x v="1"/>
  </r>
  <r>
    <s v="2007-21"/>
    <x v="3"/>
    <s v="Công ty Cổ phần Đầu tư địa ốc Thương mại Xây dựng Nam Châu"/>
    <s v="Công ty Cổ phần Đầu tư địa ốc Thương mại Xây dựng Nam Châu"/>
    <x v="271"/>
    <x v="18"/>
    <m/>
    <m/>
    <s v="51121000022"/>
    <d v="2007-12-05T00:00:00"/>
    <n v="61"/>
    <n v="18"/>
    <m/>
    <s v="01"/>
    <s v="Cụm Công nghiệp Tân Thành B, xã Tân Thành B, huyện Tân Hồng"/>
    <n v="8950"/>
    <m/>
    <m/>
    <n v="50"/>
    <m/>
    <x v="1"/>
  </r>
  <r>
    <s v="2007-15"/>
    <x v="3"/>
    <s v="Công ty Cổ phần thực phẩm Đông Á"/>
    <s v="Công ty Cổ phần thực phẩm Đông Á"/>
    <x v="272"/>
    <x v="18"/>
    <m/>
    <m/>
    <s v="51121000016"/>
    <d v="2007-10-11T00:00:00"/>
    <n v="12.643000000000001"/>
    <n v="3.7930000000000001"/>
    <m/>
    <s v="07"/>
    <s v="Số 73, đường 3/2, ấp Mỹ Phú Đất Liền, thị trấn Mỹ Thọ, huyện Cao Lãnh"/>
    <n v="7240"/>
    <m/>
    <m/>
    <n v="49"/>
    <m/>
    <x v="1"/>
  </r>
  <r>
    <s v="2008-08"/>
    <x v="10"/>
    <s v="Cty CP DOMENAL"/>
    <s v="Cty CP DOMENAL"/>
    <x v="273"/>
    <x v="18"/>
    <m/>
    <m/>
    <s v="51121000031"/>
    <d v="2008-05-31T00:00:00"/>
    <n v="142.80000000000001"/>
    <n v="84"/>
    <m/>
    <s v="07"/>
    <s v="Cụm Công nghiệp Phong Mỹ, xã Phong Mỹ, huyện Cao Lãnh"/>
    <m/>
    <m/>
    <m/>
    <n v="50"/>
    <m/>
    <x v="1"/>
  </r>
  <r>
    <s v="2015-20"/>
    <x v="12"/>
    <s v="Công ty Cổ phần Thủy sản Phát Tiến 3"/>
    <s v="Công ty Cổ phần Thủy sản Phát Tiến 3"/>
    <x v="274"/>
    <x v="18"/>
    <m/>
    <m/>
    <n v="4812063566"/>
    <d v="2015-11-19T00:00:00"/>
    <n v="196"/>
    <n v="78.400000000000006"/>
    <m/>
    <s v="07"/>
    <s v="Cụm CN Mỹ Hiệp, huyện Cao Lãnh"/>
    <n v="24131.8"/>
    <s v="- Thức ăn thủy sản: 400 tấn thành phẩm/ngày;_x000a_- Bột cá mỡ cá: 200 tấn nguyên liệu/ngày"/>
    <m/>
    <n v="30"/>
    <m/>
    <x v="1"/>
  </r>
  <r>
    <s v="2011-01"/>
    <x v="8"/>
    <s v="Công ty Cổ phần thức ăn thủy sản Hùng Cá"/>
    <s v="Công ty Cổ phần thức ăn thủy sản Hùng Cá"/>
    <x v="275"/>
    <x v="18"/>
    <m/>
    <m/>
    <s v="51121000088"/>
    <d v="2011-06-01T00:00:00"/>
    <n v="237.87200000000001"/>
    <n v="71.361000000000004"/>
    <m/>
    <s v="05"/>
    <s v="Lô B, Cụm Công nghiệp Bình Thành, xã Bình Thành, huyện Thanh Bình"/>
    <n v="56000"/>
    <m/>
    <m/>
    <n v="30"/>
    <m/>
    <x v="1"/>
  </r>
  <r>
    <s v="2008-11"/>
    <x v="10"/>
    <s v="Công ty Cổ phần Việt Hồng"/>
    <s v="Công ty Cổ phần Việt Hồng"/>
    <x v="276"/>
    <x v="18"/>
    <m/>
    <m/>
    <s v="51121000035"/>
    <d v="2008-08-29T00:00:00"/>
    <n v="55.8"/>
    <n v="41"/>
    <m/>
    <s v="02"/>
    <s v="Cụm Công nghiệp An Đồng, ấp An Lộc, xã An Bình A, h Hồng Ngự"/>
    <m/>
    <m/>
    <m/>
    <n v="50"/>
    <m/>
    <x v="1"/>
  </r>
  <r>
    <s v="2007-07"/>
    <x v="3"/>
    <s v="Công ty Cổ phần thức ăn Thuỷ sản Việt Ánh"/>
    <s v="Công ty Cổ phần thức ăn Thuỷ sản Việt Ánh"/>
    <x v="277"/>
    <x v="18"/>
    <m/>
    <m/>
    <s v="51121000007"/>
    <d v="2007-07-25T00:00:00"/>
    <n v="55.167999999999999"/>
    <n v="19.167999999999999"/>
    <m/>
    <s v="10"/>
    <s v="Quốc lộ 54, ấp Tân Bình, xã Tân Thành, huyện Lai Vung"/>
    <n v="37000"/>
    <m/>
    <m/>
    <m/>
    <m/>
    <x v="1"/>
  </r>
  <r>
    <s v="2019-09"/>
    <x v="6"/>
    <s v="Công ty Cổ phần Hùng Cá 9"/>
    <s v="Công ty Cổ phần Hùng Cá 9"/>
    <x v="278"/>
    <x v="18"/>
    <m/>
    <m/>
    <n v="2424627254"/>
    <d v="2019-04-03T00:00:00"/>
    <n v="389.54500000000002"/>
    <n v="116.863"/>
    <m/>
    <s v="04"/>
    <s v="Cụm công nghiệp Bình Thành, huyện Thanh Bình"/>
    <s v="23.319,9"/>
    <s v="Sản xuất thức ăn 240 tấn thành phẩm/năm; bột cá, dầu cá 40.500 tấn thành phẩm/năm"/>
    <s v="Quy I năm 2020: dự kiến hoàn thành dự án và đi vào hoạt động"/>
    <d v="2049-05-01T00:00:00"/>
    <s v="Trần Văn Hùng"/>
    <x v="3"/>
  </r>
  <r>
    <s v="2013-06"/>
    <x v="11"/>
    <s v="Công ty TNHH Xây dựng Điện Đức Lợi"/>
    <s v="Công ty TNHH Xây dựng Điện Đức Lợi"/>
    <x v="279"/>
    <x v="19"/>
    <m/>
    <m/>
    <s v="51121000128"/>
    <d v="2013-03-14T00:00:00"/>
    <n v="34.765999999999998"/>
    <n v="9.5"/>
    <m/>
    <s v="11"/>
    <s v="khóm Tân Bình, phường An Hòa, thị xã Sa Đéc"/>
    <n v="21691.5"/>
    <m/>
    <m/>
    <n v="45"/>
    <m/>
    <x v="0"/>
  </r>
  <r>
    <s v="2012-15"/>
    <x v="9"/>
    <s v="Công ty Cổ phần Đầu tư – Thương mại – Du lịch Đồng Tháp Mười"/>
    <s v="Công ty Cổ phần Đầu tư – Thương mại – Du lịch Đồng Tháp Mười"/>
    <x v="280"/>
    <x v="19"/>
    <m/>
    <m/>
    <s v="51121000119"/>
    <d v="2012-12-25T00:00:00"/>
    <n v="100"/>
    <n v="30"/>
    <m/>
    <s v="08"/>
    <s v="ấp 1, xã Tân Kiều, huyện Tháp Mười, tỉnh Đồng Tháp"/>
    <n v="1527000"/>
    <m/>
    <m/>
    <n v="50"/>
    <m/>
    <x v="1"/>
  </r>
  <r>
    <s v="2018-03"/>
    <x v="1"/>
    <s v="Công ty TNHH Sông Hậu"/>
    <s v="Công ty TNHH Sông Hậu"/>
    <x v="281"/>
    <x v="19"/>
    <s v=" 196/QĐ-UBND-HC ngày 01/03/2018 "/>
    <d v="2018-03-01T00:00:00"/>
    <m/>
    <m/>
    <n v="30"/>
    <n v="19"/>
    <m/>
    <s v="09"/>
    <s v="khu vực Cồn Quạ, xã Định Yên, huyện Lấp Vò"/>
    <n v="32782"/>
    <s v="nhà hàng ẩm thực, nhà nghỉ, khách sạn (30 phòng), khu ẩm thực sân vườn, hồ bơi, thu hút khoảng 150.000 lượt khách/năm."/>
    <s v="Hoàn thành dự án và đi vào hoạt động từ tháng 9/2019"/>
    <n v="50"/>
    <s v="PHẠM THANH HẢI"/>
    <x v="2"/>
  </r>
  <r>
    <s v="2011-07"/>
    <x v="8"/>
    <s v="Công ty trách nhiệm hữu hạn một thành viên Hai Lúa"/>
    <s v="Công ty trách nhiệm hữu hạn một thành viên Hai Lúa"/>
    <x v="282"/>
    <x v="19"/>
    <m/>
    <m/>
    <s v="51121000093"/>
    <d v="2011-06-01T00:00:00"/>
    <n v="153"/>
    <n v="60"/>
    <m/>
    <s v="09"/>
    <s v="xã Long Hưng A, huyện Lấp Vò"/>
    <n v="723010"/>
    <m/>
    <m/>
    <n v="45"/>
    <m/>
    <x v="1"/>
  </r>
  <r>
    <s v="2012-16"/>
    <x v="9"/>
    <s v="Công ty Cổ phần Đầu tư – Thương mại – Du lịch Đồng Tháp Mười"/>
    <s v="Công ty Cổ phần Đầu tư – Thương mại – Du lịch Đồng Tháp Mười"/>
    <x v="283"/>
    <x v="19"/>
    <m/>
    <m/>
    <s v="51121000119"/>
    <d v="2012-12-25T00:00:00"/>
    <n v="18"/>
    <n v="6"/>
    <m/>
    <s v="08"/>
    <s v="ấp 1, xã Mỹ Hoà, huyện Tháp Mười, tỉnh Đồng Tháp"/>
    <n v="44719"/>
    <m/>
    <m/>
    <n v="50"/>
    <m/>
    <x v="1"/>
  </r>
  <r>
    <s v="2014-10"/>
    <x v="2"/>
    <s v="Công ty Cổ phần Đầu tư và Phát triển Đa Quốc Gia I.D.I"/>
    <s v="Công ty Cổ phần Đầu tư và Phát triển Đa Quốc Gia I.D.I"/>
    <x v="284"/>
    <x v="19"/>
    <m/>
    <m/>
    <s v="51121000149"/>
    <d v="2014-05-23T00:00:00"/>
    <n v="145.41"/>
    <n v="45.41"/>
    <m/>
    <s v="09"/>
    <s v="thị trấn Lấp Vò, huyện Lấp Vò"/>
    <n v="142762"/>
    <m/>
    <m/>
    <n v="50"/>
    <m/>
    <x v="1"/>
  </r>
  <r>
    <s v="2014-23"/>
    <x v="2"/>
    <s v="Công ty TNHH Ngân Khánh Hồng Ngự"/>
    <s v="Công ty TNHH Ngân Khánh Hồng Ngự"/>
    <x v="285"/>
    <x v="19"/>
    <m/>
    <m/>
    <s v="51121000162"/>
    <d v="2014-09-18T00:00:00"/>
    <n v="15.34"/>
    <n v="6"/>
    <m/>
    <s v="03"/>
    <s v="Lô L3, KĐT bờ Đông, đường Lê Thị Hồng Gấm, phường An Thạnh, tx Hồng Ngự"/>
    <n v="19490"/>
    <m/>
    <m/>
    <n v="30"/>
    <m/>
    <x v="1"/>
  </r>
  <r>
    <s v="2016-08"/>
    <x v="5"/>
    <s v="Công ty TNHH An Khang Thanh Bình"/>
    <s v="Công ty TNHH An Khang Thanh Bình"/>
    <x v="286"/>
    <x v="19"/>
    <s v="205/QĐ-UBND-HC"/>
    <d v="2016-02-22T00:00:00"/>
    <n v="4031002123"/>
    <d v="2016-02-26T00:00:00"/>
    <n v="72"/>
    <n v="22"/>
    <m/>
    <s v="05"/>
    <s v="thị trấn Thanh Bình, huyện Thanh Bình"/>
    <n v="17578"/>
    <s v="700.000 lượt người/năm"/>
    <s v="- Hoàn chỉnh thủ tục đầu tư: quý I đến quý III/2016;_x000a_- Hoàn thành dự án: quý II năm 2018"/>
    <n v="50"/>
    <s v="Bà Mai Thị Xuân An,_x000a_0972 772 677                                   "/>
    <x v="0"/>
  </r>
  <r>
    <s v="2009-05"/>
    <x v="0"/>
    <s v="Công ty trách nhiệm hữu hạn Vạn Đức An"/>
    <s v="Công ty trách nhiệm hữu hạn Vạn Đức An"/>
    <x v="287"/>
    <x v="19"/>
    <m/>
    <m/>
    <s v="51121000049"/>
    <d v="2009-04-27T00:00:00"/>
    <n v="54"/>
    <n v="18"/>
    <m/>
    <s v="08"/>
    <s v="xã Tân Kiều, huyện Tháp Mười"/>
    <m/>
    <m/>
    <m/>
    <n v="48"/>
    <m/>
    <x v="0"/>
  </r>
  <r>
    <s v="2016-09"/>
    <x v="5"/>
    <s v="Công ty TNHH MTV Hàng Việt Hồng Ngự"/>
    <s v="Công ty TNHH MTV Hàng Việt Hồng Ngự"/>
    <x v="155"/>
    <x v="19"/>
    <s v="255/QĐ-UBND-HC"/>
    <d v="2016-03-07T00:00:00"/>
    <n v="5824205262"/>
    <d v="2016-03-08T00:00:00"/>
    <n v="40.5"/>
    <n v="12.15"/>
    <m/>
    <s v="03"/>
    <s v="Cụm số 4, tuyến Tân Thành - Lò Gạch, xã Bình Thạnh, tx HN"/>
    <n v="32203"/>
    <s v="- 23.800 giỏ, rổ lục bình/tháng;_x000a_- 9.350 rương, chậu lục bình/tháng;_x000a_- 216 bộ sofa nhựa giả mây/tháng"/>
    <s v="- Hoàn chỉnh thủ tục đầu tư: quý I năm 2016;_x000a_- Triển khai từ quý II/2016 đến quý IV/2017;_x000a_- Đi vào hoạt động quý II/2018"/>
    <n v="50"/>
    <s v="Ông Nguyễn Văn Sang_x000a_0903954011"/>
    <x v="1"/>
  </r>
  <r>
    <s v="2017-07"/>
    <x v="4"/>
    <s v="Ông Trần Huy Hiển (Công ty Pha Lê)"/>
    <s v="Ông Trần Huy Hiển (Công ty Pha Lê)"/>
    <x v="288"/>
    <x v="19"/>
    <s v="224/QĐ-UBND.HC ngày 07/3/2017"/>
    <d v="2017-03-07T00:00:00"/>
    <s v="4342081677 ngày 13/3/2017"/>
    <d v="2017-03-13T00:00:00"/>
    <n v="0.2"/>
    <n v="0.2"/>
    <m/>
    <s v="11"/>
    <s v="số 182/6, đường ĐT848, khóm Tân An, phường An Hoà, thành phố Sa Đéc"/>
    <n v="100"/>
    <s v="600 tấn/năm"/>
    <s v="Dự án đi vào hoạt động từ quý I/2017."/>
    <s v="50 năm"/>
    <s v="Ông Trần Huy Hiển_x000a_ 0983 892 071"/>
    <x v="1"/>
  </r>
  <r>
    <s v="2016-37"/>
    <x v="5"/>
    <s v="Ngân hàng Nông nghiệp và Phát triển nông thôn Việt Nam – chi nhánh huyện Thanh Bình"/>
    <s v="Ngân hàng Nông nghiệp và Phát triển nông thôn Việt Nam – chi nhánh huyện Thanh Bình"/>
    <x v="289"/>
    <x v="19"/>
    <s v="1332/QĐ-UBND.HC"/>
    <d v="2016-11-15T00:00:00"/>
    <m/>
    <m/>
    <n v="5.7869999999999999"/>
    <n v="5.7869999999999999"/>
    <m/>
    <s v="05"/>
    <s v="xã Tân Bình, huyện Thanh Bình, tỉnh Đồng Tháp."/>
    <n v="1000"/>
    <m/>
    <m/>
    <n v="50"/>
    <s v="BÙI HỮU LUÂN"/>
    <x v="1"/>
  </r>
  <r>
    <s v="2016-18"/>
    <x v="5"/>
    <s v="DN Tư nhân Thảo Minh"/>
    <s v="DN Tư nhân Thảo Minh"/>
    <x v="290"/>
    <x v="19"/>
    <s v="575/QĐ-UBND.HC"/>
    <d v="2016-06-01T00:00:00"/>
    <s v="3785127248"/>
    <d v="2016-05-26T00:00:00"/>
    <n v="17.327000000000002"/>
    <n v="2.9"/>
    <m/>
    <s v="05"/>
    <s v="Lô D, tuyến dân cư Kênh Nhà Thương, đường Đốc Binh Vàng, thị trấn Thanh Bình, huyện Thanh Bình, tỉnh Đồng Tháp."/>
    <n v="361.5"/>
    <s v="1.200.000 sản phẩm/năm"/>
    <s v="Hoàn thành thủ tục đầu tư trong quý II năm 2016; Hoàn thành dự án và đưa vào hoạt động từ quý I năm 2017."/>
    <n v="20"/>
    <s v="Bà: NGUYỄN THỊ ĐẸP, 0903 371 205                              "/>
    <x v="2"/>
  </r>
  <r>
    <s v="2017-21"/>
    <x v="4"/>
    <s v="Liên hiệp HTX thành phố Hồ Chí Minh"/>
    <s v="Liên hiệp HTX thành phố Hồ Chí Minh"/>
    <x v="291"/>
    <x v="19"/>
    <s v="811/QĐ-UBND.HC ngày 19/7/2017"/>
    <d v="2017-07-19T00:00:00"/>
    <m/>
    <m/>
    <n v="70"/>
    <n v="70"/>
    <m/>
    <s v="08"/>
    <s v="khóm 1, thị trấn Mỹ An, huyện Tháp Mười"/>
    <n v="5005.7"/>
    <m/>
    <s v="Quý IV năm 2018 đi vào hoạt động"/>
    <n v="50"/>
    <m/>
    <x v="1"/>
  </r>
  <r>
    <s v="2015-09"/>
    <x v="12"/>
    <s v="Liên hiệp Hợp tác xã Thương mại thành phố Hồ Chí Minh"/>
    <s v="Liên hiệp Hợp tác xã Thương mại thành phố Hồ Chí Minh"/>
    <x v="292"/>
    <x v="19"/>
    <m/>
    <m/>
    <s v="51121000182"/>
    <d v="2015-05-18T00:00:00"/>
    <n v="163"/>
    <n v="48.9"/>
    <m/>
    <s v="11"/>
    <s v="phường 2, thành phố Sa Đéc"/>
    <n v="11792"/>
    <s v="02 tầng (01 trệt, 01 lầu diện tích sàn xây dựng là 7.000 m2)"/>
    <m/>
    <n v="50"/>
    <m/>
    <x v="1"/>
  </r>
  <r>
    <s v="2017-08"/>
    <x v="4"/>
    <s v="Liên hiệp HTX thành phố Hồ Chí Minh"/>
    <s v="Liên hiệp HTX thành phố Hồ Chí Minh"/>
    <x v="293"/>
    <x v="19"/>
    <s v="237/QĐ-UBND.HC ngày 10/3/2017"/>
    <d v="2017-03-10T00:00:00"/>
    <m/>
    <m/>
    <n v="62"/>
    <n v="62"/>
    <m/>
    <s v="03"/>
    <s v="khu nhà cao ốc, lô KII, phường An Thạnh, thị_x000a_xã Hồng Ngự"/>
    <n v="5490"/>
    <s v="01 tầng trệt diện tích 3.000 m2; bãi xe 1.200 m2; sân bãi, lối nhập hàng, lối đi 1.290 m2"/>
    <s v="Triển khai thi công xây dựng quý IV/2017 đến quý II/2018; Hoàn thành đi vào hoạt động quý III/2018"/>
    <s v="50 năm"/>
    <s v="(083) 8360143"/>
    <x v="1"/>
  </r>
  <r>
    <s v="2009-17"/>
    <x v="0"/>
    <s v="Công ty trách nhiệm hữu hạn Đại Niên Kỷ"/>
    <s v="Công ty trách nhiệm hữu hạn Đại Niên Kỷ"/>
    <x v="294"/>
    <x v="19"/>
    <m/>
    <m/>
    <s v="51121000062"/>
    <d v="2009-12-16T00:00:00"/>
    <n v="50"/>
    <n v="50"/>
    <m/>
    <s v="01"/>
    <s v="Khu Kinh tế Cửa khẩu Dinh Bà, Quốc lộ 30, ấp Dinh Bà, xã Tân Hộ Cơ, huyện Tân Hồng"/>
    <m/>
    <m/>
    <m/>
    <n v="3"/>
    <m/>
    <x v="0"/>
  </r>
  <r>
    <s v="2014-19"/>
    <x v="2"/>
    <s v="Doanh nghiệp tư nhân Trung Hiếu Thuận"/>
    <s v="Doanh nghiệp tư nhân Trung Hiếu Thuận"/>
    <x v="295"/>
    <x v="19"/>
    <m/>
    <m/>
    <s v="51121000158"/>
    <d v="2014-09-12T00:00:00"/>
    <n v="15.8"/>
    <n v="4.8"/>
    <m/>
    <s v="04"/>
    <s v="đường Trần Hưng Đạo, khóm 5, thị trấn Tràm Chim, huyện Tam Nông"/>
    <n v="8075.31"/>
    <m/>
    <m/>
    <n v="20"/>
    <m/>
    <x v="1"/>
  </r>
  <r>
    <s v="2017-35"/>
    <x v="4"/>
    <s v="Công ty Cổ phần Dịch vụ Nhà hàng Khách sạn Sydney Như Hào"/>
    <s v="Công ty Cổ phần Dịch vụ Nhà hàng Khách sạn Sydney Như Hào"/>
    <x v="296"/>
    <x v="19"/>
    <s v="1481/QĐ-UBND.HC ngày 11/12/2017"/>
    <d v="2017-12-11T00:00:00"/>
    <m/>
    <m/>
    <n v="50"/>
    <n v="50"/>
    <m/>
    <s v="03"/>
    <s v="thị xã Hồng Ngự"/>
    <n v="3123"/>
    <s v="100 phòng"/>
    <s v="đến quý I năm 2020 hoàn thành đi vào hoạt động"/>
    <n v="50"/>
    <s v="Lê Minh Hoàng_x000a_0915755771"/>
    <x v="1"/>
  </r>
  <r>
    <s v="2010-18"/>
    <x v="7"/>
    <s v="Cty CP Nuôi trồng đánh bắt hải sản Đông Dương"/>
    <s v="Cty CP Nuôi trồng đánh bắt hải sản Đông Dương"/>
    <x v="297"/>
    <x v="19"/>
    <m/>
    <m/>
    <s v="51104100008"/>
    <d v="2010-11-16T00:00:00"/>
    <n v="294.09199999999998"/>
    <n v="250"/>
    <m/>
    <s v="08"/>
    <s v="xã Tân Kiều và xã Mỹ Hòa, huyện Tháp Mười"/>
    <m/>
    <m/>
    <m/>
    <n v="49"/>
    <m/>
    <x v="0"/>
  </r>
  <r>
    <s v="2016-38"/>
    <x v="5"/>
    <s v="Công ty TNHH Trạm dừng nghỉ Nguyễn Bình"/>
    <s v="Công ty TNHH Trạm dừng nghỉ Nguyễn Bình"/>
    <x v="298"/>
    <x v="19"/>
    <s v="1298/QĐ-UBND.HC"/>
    <d v="2016-11-08T00:00:00"/>
    <m/>
    <m/>
    <n v="26"/>
    <n v="8"/>
    <m/>
    <s v="09"/>
    <s v="Ấp An Phú, xã Mỹ An Hưng B, huyện Lấp Vò, tỉnh Đồng Tháp"/>
    <n v="19260.8"/>
    <s v="Phục vụ 20.000 khách/năm; cửa hàng xăng dầu cấp 1 với 6 trụ bơm, dung tích 168 m3"/>
    <s v="khởi công xây dựng trong tháng 01/2017; dự kiến hoàn thành tháng 01/2018"/>
    <n v="50"/>
    <s v="NGUYỄN THANH BÌNH;0169.7171.012                          "/>
    <x v="2"/>
  </r>
  <r>
    <s v="2017-20"/>
    <x v="4"/>
    <s v="Ngân hàng chính sách xã hội"/>
    <s v="Ngân hàng chính sách xã hội"/>
    <x v="299"/>
    <x v="19"/>
    <s v="744/QĐ-UBND.HC ngày 05 tháng 7 năm 2017"/>
    <d v="2017-05-05T00:00:00"/>
    <m/>
    <m/>
    <n v="7"/>
    <n v="7"/>
    <m/>
    <s v="08"/>
    <s v="Đường 30/4, khóm 3, thị trấn Mỹ An, huyện Tháp Mười, tỉnh Đồng Tháp."/>
    <n v="1756.3"/>
    <m/>
    <s v="- Chuẩn bị thủ tục đầu tư: Từ tháng 6 năm 2017 đến tháng 10 năm 2017;"/>
    <n v="50"/>
    <s v="Lại Văn Bé Chín"/>
    <x v="1"/>
  </r>
  <r>
    <s v="2018-01"/>
    <x v="1"/>
    <s v="Ngân hàng Chính sách xã hội Việt Nam - Chi nhánh tỉnh Đồng Tháp"/>
    <s v="Ngân hàng Chính sách xã hội Việt Nam - Chi nhánh tỉnh Đồng Tháp"/>
    <x v="300"/>
    <x v="19"/>
    <s v="151/QĐ-UBND-HC "/>
    <d v="2018-02-12T00:00:00"/>
    <m/>
    <m/>
    <n v="7"/>
    <n v="7"/>
    <m/>
    <n v="11"/>
    <s v="Đường Hồ Tùng Mậu, khóm Tân Thuận, phường An Hòa, thành phố Sa Đéc, Đồng Tháp"/>
    <s v="572,5"/>
    <s v="phục vụ 20.000 lượt khách/năm"/>
    <s v="Hoàn chỉnh các thủ tục đầu tư trong quý I năm 2018 Triển khai xây dựng công trình từ tháng 4 năm 2018 đến tháng 10 năm 2018 Hoàn thành dự án, đi vào hoạt động trong tháng 11 năm 2018"/>
    <n v="50"/>
    <s v="LẠI VĂN BÉ CHÍN SĐT 02773.859.909"/>
    <x v="1"/>
  </r>
  <r>
    <s v="2016-46"/>
    <x v="5"/>
    <s v="Công ty TNHH Trung tâm Tháp Mười"/>
    <s v="Công ty TNHH Trung tâm Tháp Mười"/>
    <x v="301"/>
    <x v="19"/>
    <s v="275/QĐ-UBND.HC"/>
    <d v="2016-03-10T00:00:00"/>
    <m/>
    <m/>
    <n v="14.3"/>
    <n v="5.4"/>
    <m/>
    <s v="08"/>
    <s v="thị trấn Mỹ An, huyện Tháp Mười"/>
    <n v="5602"/>
    <s v="Khách sạn: 16 phòng"/>
    <s v="Dự kiến tháng 3 năm 2017 hoàn thành đưa vào kinh doanh"/>
    <n v="50"/>
    <m/>
    <x v="0"/>
  </r>
  <r>
    <s v="2013-11"/>
    <x v="11"/>
    <s v="Công ty Cổ phần Đầu tư phát triển Sài Gòn Co.op"/>
    <s v="Công ty Cổ phần Đầu tư phát triển Sài Gòn Co.op"/>
    <x v="302"/>
    <x v="19"/>
    <m/>
    <m/>
    <s v="51121000135"/>
    <d v="2013-06-25T00:00:00"/>
    <n v="86"/>
    <n v="86"/>
    <m/>
    <s v="06"/>
    <s v="Tỉếp giáp đường Nguyễn Huệ và đường Ngô Thời Nhậm, tp Cao lãnh"/>
    <n v="7480"/>
    <m/>
    <m/>
    <n v="50"/>
    <m/>
    <x v="1"/>
  </r>
  <r>
    <s v="2015-05"/>
    <x v="12"/>
    <s v="Công ty TNHH Đầu tư Xây dựng Xuất nhập khẩu Hoàng Gia "/>
    <s v="Công ty TNHH Đầu tư Xây dựng Xuất nhập khẩu Hoàng Gia "/>
    <x v="303"/>
    <x v="19"/>
    <m/>
    <m/>
    <s v="51121000178"/>
    <d v="2015-03-20T00:00:00"/>
    <n v="65"/>
    <n v="19.8"/>
    <m/>
    <s v="03"/>
    <s v="đường Lê Lợi, phường An Thạnh, thị xã Hồng Ngự"/>
    <n v="5154.5"/>
    <s v="Xây dựng 01 trệt, 02 lầu"/>
    <m/>
    <n v="49"/>
    <m/>
    <x v="1"/>
  </r>
  <r>
    <s v="2016-11"/>
    <x v="5"/>
    <s v="CÔNG TY CỔ PHẦN KHÍ HÓA LỎNG ĐỒNG THÁP"/>
    <s v="CÔNG TY CỔ PHẦN KHÍ HÓA LỎNG ĐỒNG THÁP"/>
    <x v="304"/>
    <x v="19"/>
    <s v="332/QĐ-UBND-HC"/>
    <d v="2016-03-24T00:00:00"/>
    <n v="7285484247"/>
    <d v="2016-03-29T00:00:00"/>
    <n v="15"/>
    <n v="4.5"/>
    <m/>
    <s v="07"/>
    <s v="ấp 2, xã Mỹ Hiệp, huyện Cao Lãnh, tỉnh Đồng Tháp."/>
    <n v="9885"/>
    <s v="bảo dưỡng, sơn mới 800 vỏ bình gas/ngày"/>
    <s v=" - Hoàn chỉnh thủ tục đầu tư trong quý I năm 2016; Triển khai xây dựng công trình, lắp đặt thiết bị, chạy thử từ quý II năm 2016; Hoàn thành dự án và đi vào hoạt động từ tháng 7 năm 2016."/>
    <n v="50"/>
    <s v="Ông: ĐINH VĂN HOÀNG, ĐT: 0673 890 678; Fax: 0673 890 577"/>
    <x v="1"/>
  </r>
  <r>
    <s v="2019-04"/>
    <x v="6"/>
    <s v="Công ty Cổ phần Đầu tư Phát triển Du lịch Vĩnh Long"/>
    <s v="Công ty Cổ phần Đầu tư Phát triển Du lịch Vĩnh Long"/>
    <x v="305"/>
    <x v="19"/>
    <m/>
    <m/>
    <n v="8546840652"/>
    <d v="2019-01-29T00:00:00"/>
    <n v="39.226599999999998"/>
    <n v="11.768000000000001"/>
    <m/>
    <s v="07"/>
    <s v="Số 08, đường 30/4, khóm Mỹ Tây, thị trấn Mỹ Thọ, huyện Cao Lãnh"/>
    <s v="13.042,5"/>
    <s v="phục vụ 100.000 lượt khách/năm; 4 khu chức năng: Khu nhà hàng, dịch vụ tổng hợp; Khu dịch vụ Cafe; Khu vui chơi giải trí; Khu hồ bơi, sân bóng đá mini, tennis."/>
    <s v="Dự kiến hoàn thành và đi vào hoạt động trong tháng 12 năm 2019"/>
    <s v="Đến ngày 29/9/2037 theo Hợp đồng thuê đất"/>
    <s v="LÊ THỊ THANH TUYỀN"/>
    <x v="3"/>
  </r>
  <r>
    <s v="2019-10"/>
    <x v="6"/>
    <s v="Công ty TNHH Thương mại Dịch vụ XNK Tường Nguyên"/>
    <s v="Công ty TNHH Thương mại Dịch vụ XNK Tường Nguyên"/>
    <x v="306"/>
    <x v="19"/>
    <s v="275/QĐ-UBND-HC"/>
    <d v="2019-04-08T00:00:00"/>
    <m/>
    <m/>
    <n v="25.45"/>
    <n v="10"/>
    <m/>
    <s v="03"/>
    <s v="xã An Bình A, thị xã Hồng Ngự"/>
    <n v="6.6859999999999999"/>
    <s v="Kho chứa phân bón: 5000 tấn Kho chứa nguyên liệu sx phân bón: 6000 tấn"/>
    <s v=" Quý III năm 2019 dự án hoàn thành và đi vào hoạt động"/>
    <s v="15/10/2043"/>
    <s v="Lê Thị Hoa"/>
    <x v="3"/>
  </r>
  <r>
    <s v="2019-21"/>
    <x v="6"/>
    <s v="Công ty TNHH CJ CGV Việt Nam"/>
    <s v="Công ty TNHH CJ CGV Việt Nam"/>
    <x v="307"/>
    <x v="19"/>
    <m/>
    <m/>
    <n v="1099889275"/>
    <d v="2019-09-30T00:00:00"/>
    <n v="23.456700000000001"/>
    <n v="23.456700000000001"/>
    <m/>
    <s v="06"/>
    <s v="đường 30/4, phường 1, thành phố Cao Lãnh, Đồng Tháp"/>
    <n v="1.29"/>
    <s v="240000 khách/năm"/>
    <s v="tháng 10/2019 đi vào hoạt động"/>
    <s v="đến hết ngày 23/02/2030"/>
    <s v="Sim Joon Beom"/>
    <x v="3"/>
  </r>
  <r>
    <s v="2010-09"/>
    <x v="7"/>
    <s v="Cty TNHH MTV Gốm Tân Mai"/>
    <s v="Cty TNHH MTV Gốm Tân Mai"/>
    <x v="308"/>
    <x v="20"/>
    <m/>
    <m/>
    <s v="51121000072"/>
    <d v="2010-06-01T00:00:00"/>
    <n v="4.6470000000000002"/>
    <n v="1.7290000000000001"/>
    <m/>
    <s v="11"/>
    <s v="Tổ 01, đường Kinh Cùng, ấp Phú Long, xã Tân Phú Đông, TX Sa Đéc"/>
    <m/>
    <m/>
    <m/>
    <n v="20"/>
    <m/>
    <x v="1"/>
  </r>
  <r>
    <s v="2011-15"/>
    <x v="8"/>
    <s v="Công ty trách nhiệm hữu hạn Sản xuất - Thương mại Trung Thiên"/>
    <s v="Công ty trách nhiệm hữu hạn Sản xuất - Thương mại Trung Thiên"/>
    <x v="309"/>
    <x v="20"/>
    <m/>
    <m/>
    <s v="51121000101"/>
    <d v="2011-06-01T00:00:00"/>
    <n v="36"/>
    <n v="26"/>
    <m/>
    <s v="12"/>
    <s v="789/A Quốc lộ 80, ấp Thạnh Phú, xã Tân Bình, huyện Châu Thành"/>
    <n v="6579"/>
    <m/>
    <m/>
    <n v="40"/>
    <m/>
    <x v="1"/>
  </r>
  <r>
    <s v="2017-01"/>
    <x v="4"/>
    <s v="Công ty TNHH Tín Phát Cao Lãnh "/>
    <s v="Công ty TNHH Tín Phát Cao Lãnh "/>
    <x v="310"/>
    <x v="20"/>
    <s v="02/QĐ-UBND.HC; 03/01/2017"/>
    <d v="2017-01-03T00:00:00"/>
    <m/>
    <m/>
    <n v="12"/>
    <n v="6"/>
    <m/>
    <s v="07"/>
    <s v="ấp Mỹ Đông 4, xã Mỹ Thọ, huyện Cao Lãnh"/>
    <n v="12550"/>
    <s v="19,2 triệu viên/năm."/>
    <s v=" Quý II năm 2017: Hoàn thành các hạng mục hỗ trợ và tổ chức vận hành chạy thử; đưa vào hoạt động sản xuất kinh doanh._x000a_"/>
    <s v="50 năm"/>
    <s v="LÊ THANH MINH sđt: 0975 111 777"/>
    <x v="1"/>
  </r>
  <r>
    <s v="2016-05"/>
    <x v="5"/>
    <s v="Công ty TNHH An Khang Thanh Bình"/>
    <s v="Công ty TNHH An Khang Thanh Bình"/>
    <x v="311"/>
    <x v="20"/>
    <s v="111/QĐ-UBND-HC"/>
    <d v="2016-01-27T00:00:00"/>
    <n v="1280346715"/>
    <d v="2016-02-02T00:00:00"/>
    <n v="27.56"/>
    <n v="8.9600000000000009"/>
    <m/>
    <s v="05"/>
    <s v="xã Tân Thạnh, huyện Thanh Bình, tỉnh Đồng Tháp."/>
    <n v="16485.8"/>
    <s v="08 triệu viên gạch/năm."/>
    <s v="- Thủ tục đầu tư từ tháng 12/2015 - tháng 02/2016._x000a_- xây dựng nhà máy và lắp đặt thiết bị từ tháng 03/2016 đến tháng 03/2017._x000a_- Hoạt động từ tháng 4/2017._x000a_"/>
    <n v="50"/>
    <s v="Bà Mai Thị Xuân An, 0972 772 677                                   "/>
    <x v="2"/>
  </r>
  <r>
    <s v="2016-40"/>
    <x v="5"/>
    <s v="Công ty TNHH MTV San lấp Đồng Tháp 689"/>
    <s v="Công ty TNHH MTV San lấp Đồng Tháp 689"/>
    <x v="312"/>
    <x v="20"/>
    <s v="1365/QĐ-UBND.HC"/>
    <d v="2016-11-24T00:00:00"/>
    <s v="0086248714"/>
    <d v="2016-12-06T00:00:00"/>
    <n v="20.8"/>
    <n v="6.6"/>
    <m/>
    <s v="02"/>
    <s v="xã Phú Thuận B, huyện Hồng Ngự"/>
    <n v="7729"/>
    <s v="08 triệu viên gạch/năm."/>
    <s v="Hoàn chỉnh thủ tục đầu tư trong quý IV/2016._x000a_Dự kiến hoàn thành dự án và đi vào hoạt động từ quý I/2018._x000a_"/>
    <n v="50"/>
    <s v="Lê Phước Sĩ"/>
    <x v="2"/>
  </r>
  <r>
    <s v="2016-19"/>
    <x v="5"/>
    <s v="Công ty TNHH An Khang Thanh Bình"/>
    <s v="Công ty TNHH An Khang Thanh Bình"/>
    <x v="313"/>
    <x v="20"/>
    <s v="111/QĐ-UBND.HC"/>
    <d v="2016-01-28T00:00:00"/>
    <s v="6500642643"/>
    <d v="2016-05-30T00:00:00"/>
    <n v="28.215"/>
    <n v="9.2149999999999999"/>
    <m/>
    <s v="05"/>
    <s v="xã Tân Thạnh, huyện Thanh Bình, tỉnh Đồng Tháp."/>
    <n v="8659.7000000000007"/>
    <s v="08 triệu viên gạch/năm"/>
    <s v="Hoàn chỉnh thủ tục đầu tư từ tháng 5 năm 2016._x000a_Dự kiến hoàn thành dự án và đi vào hoạt động từ tháng 6 năm 2017._x000a_"/>
    <n v="50"/>
    <s v="Bà: MAI THỊ XUÂN AN, 0972 772 677                                     "/>
    <x v="2"/>
  </r>
  <r>
    <s v="2016-48"/>
    <x v="5"/>
    <s v="Công ty TNHH Đầu tư Sản xuất Dịch vụ Đồng Tháp"/>
    <s v="Công ty TNHH Đầu tư Sản xuất Dịch vụ Đồng Tháp"/>
    <x v="314"/>
    <x v="20"/>
    <m/>
    <m/>
    <s v="5404214502"/>
    <d v="2016-12-27T00:00:00"/>
    <n v="200"/>
    <n v="200"/>
    <m/>
    <s v="10"/>
    <s v="CCN Tân Dương, Đường ĐT 852, ấp Tân Lộc A, xã Tân Dương, huyện Lai Vung, tỉnh Đồng Tháp"/>
    <n v="155452"/>
    <s v="Giai đoạn 1: (2017-2020: Sản xuất gạch bằng đất sét nung, công suất thiết kế: 96 triệu viên/năm. Đầu tư xây dựng và kinh doanh kếtcấu hạ tầng CNN Tân Dương. Giai đoạn 2: Sau năm 2020 Sản xuất gạch không nung, công suất thiết kế 96 triệu viên/năm."/>
    <s v="Chuẩn bị đầu tư: từ quý IV/2016 đến quý I/2017. Giai đoan 1: từ quý I/2017-2020 Đầu tư xây dựng kết cấu hạ tầng CCN; Lắp đặt dây chuyền sản xuất gạch bằng đất sét nung; GĐ2: Từ 2020 đến kết thúc dự án: Lắp đặt dây chuyền sản xuất gạch không nung"/>
    <s v="Theo Quyết định giao đất, cho thuê đất"/>
    <s v="ĐOÀN VĂN THÀNH-0906.116.186"/>
    <x v="2"/>
  </r>
  <r>
    <s v="2009-03"/>
    <x v="0"/>
    <s v="Công ty trách nhiệm hữu hạn Ngọc Hân"/>
    <s v="Công ty trách nhiệm hữu hạn Ngọc Hân"/>
    <x v="315"/>
    <x v="20"/>
    <m/>
    <m/>
    <s v="51121000047"/>
    <d v="2009-03-16T00:00:00"/>
    <n v="16.635000000000002"/>
    <n v="8.6"/>
    <m/>
    <s v="10"/>
    <s v="Số 295/5, ấp Tân An, xã Phong Hoà, huyện Lai Vung"/>
    <m/>
    <m/>
    <m/>
    <n v="50"/>
    <m/>
    <x v="1"/>
  </r>
  <r>
    <s v="2017-22"/>
    <x v="4"/>
    <s v="Công ty TNHH MTV Hường Ngọc"/>
    <s v="Công ty TNHH MTV Hường Ngọc"/>
    <x v="316"/>
    <x v="20"/>
    <s v="887/QĐ-UBND-HC ngày 03/8/2017"/>
    <d v="2017-08-03T00:00:00"/>
    <m/>
    <m/>
    <n v="2.2000000000000002"/>
    <n v="0.5"/>
    <m/>
    <s v="01"/>
    <s v="tỉnh lộ 843, thuộc ấp 2, xã Tân Thành B, huyện Tân Hồng"/>
    <n v="1135"/>
    <m/>
    <s v="Đi vào hoạt động từ tháng 01/2018"/>
    <n v="50"/>
    <s v="TRẦN KIM NGỌC 0902.830.926"/>
    <x v="2"/>
  </r>
  <r>
    <s v="2010-17"/>
    <x v="7"/>
    <s v="Cty TNHH MTV Đại Linh Giang"/>
    <s v="Cty TNHH MTV Đại Linh Giang"/>
    <x v="317"/>
    <x v="20"/>
    <m/>
    <m/>
    <s v="51121000081"/>
    <d v="2010-06-01T00:00:00"/>
    <n v="50"/>
    <n v="25"/>
    <m/>
    <s v="05"/>
    <s v="Tổ 2, ấp Nhất, xã An Phong, huyện Thanh Bình"/>
    <m/>
    <m/>
    <m/>
    <n v="50"/>
    <m/>
    <x v="1"/>
  </r>
  <r>
    <s v="2019-19"/>
    <x v="6"/>
    <s v="Công ty Cổ phần Bê tông Hà Thanh"/>
    <s v="Công ty Cổ phần Bê tông Hà Thanh"/>
    <x v="318"/>
    <x v="20"/>
    <s v="966/QĐ-UBND-HC "/>
    <d v="2019-09-12T00:00:00"/>
    <n v="3285132838"/>
    <d v="2019-09-13T00:00:00"/>
    <n v="767.85"/>
    <n v="153.57"/>
    <m/>
    <s v="03"/>
    <s v="ấp K12, xã Phú Hiệp, huyện Tam Nông"/>
    <s v="16,5 ha "/>
    <s v="12.000.000 m2/năm"/>
    <s v="Dự án hoàn thành và đi vào hoạt động vào quý I năm 2022."/>
    <s v="49 năm"/>
    <s v="Ông: NGUYỄN ĐỨC HÀ"/>
    <x v="3"/>
  </r>
  <r>
    <s v="2008-20"/>
    <x v="10"/>
    <s v="Cty CP Bệnh viện chuyên khoa sản nhi Thái Hòa (gắn với thành lập DN)"/>
    <s v="Cty CP Bệnh viện chuyên khoa sản nhi Thái Hòa (gắn với thành lập DN)"/>
    <x v="319"/>
    <x v="21"/>
    <m/>
    <m/>
    <s v="51103100000"/>
    <d v="2008-11-06T00:00:00"/>
    <n v="198"/>
    <n v="80"/>
    <m/>
    <s v="06"/>
    <s v="đường 30/4, phường 1, thành phố Cao Lãnh"/>
    <m/>
    <m/>
    <m/>
    <n v="30"/>
    <m/>
    <x v="1"/>
  </r>
  <r>
    <s v="2018-02"/>
    <x v="1"/>
    <s v="Công ty Cổ phần Đầu tư và Thương mại Phương Châu"/>
    <m/>
    <x v="320"/>
    <x v="21"/>
    <s v="192/QĐ-UBND-HC ngày 26/02/2018"/>
    <d v="2018-02-26T00:00:00"/>
    <m/>
    <m/>
    <n v="94.025000000000006"/>
    <n v="94.025000000000006"/>
    <m/>
    <n v="11"/>
    <s v="Số 153, Nguyễn Sinh Sắc, phường 02, TP. Sa Đéc"/>
    <n v="2154.6"/>
    <s v="90 giường bệnh"/>
    <s v="Hoàn thành dự án tháng 8 năm 2018"/>
    <n v="25"/>
    <s v="Nguyễn Thị Ngọc Hồ sđt 0292 222 555"/>
    <x v="1"/>
  </r>
  <r>
    <s v="2014-32"/>
    <x v="2"/>
    <s v="Công ty TNHH Bệnh viện Mắt Quang Đức"/>
    <s v="Công ty TNHH Bệnh viện Mắt Quang Đức"/>
    <x v="321"/>
    <x v="21"/>
    <m/>
    <m/>
    <s v="51121000171"/>
    <d v="2014-12-03T00:00:00"/>
    <n v="38.5"/>
    <n v="38.5"/>
    <m/>
    <s v="11"/>
    <s v="31 Hùng Vương, phường 2, TP Sa Đéc"/>
    <n v="2273.36"/>
    <m/>
    <m/>
    <n v="30"/>
    <m/>
    <x v="1"/>
  </r>
  <r>
    <s v="2017-18"/>
    <x v="4"/>
    <s v="Công ty CP Bệnh viện Quốc tế Thái Hòa"/>
    <s v="Công ty CP Bệnh viện Quốc tế Thái Hòa"/>
    <x v="322"/>
    <x v="21"/>
    <s v="703/QĐ-UBND.HC ngày 29/6/2017"/>
    <d v="2017-06-29T00:00:00"/>
    <s v="4018514345 ngày 29/6/2017"/>
    <d v="2017-06-29T00:00:00"/>
    <n v="450"/>
    <n v="138"/>
    <m/>
    <s v="03"/>
    <s v="Khu nhà cao ốc, lô KI thuộc khu đô thị Bờ Đông, phường An Thạnh, thị xã Hồng Ngự"/>
    <n v="6205.7"/>
    <s v="100 giường bệnh"/>
    <s v="xây dựng từ quý IV năm 2017, hoàn thành gđ 1 quý I năm 2019; gđ2 từ quý I năm 2021"/>
    <n v="50"/>
    <s v="Lương Ngọc Ẩn"/>
    <x v="2"/>
  </r>
  <r>
    <s v="2007-10"/>
    <x v="3"/>
    <s v="Công ty Cổ phần Y dược Domedic"/>
    <s v="Công ty Cổ phần Y dược Domedic"/>
    <x v="323"/>
    <x v="21"/>
    <m/>
    <m/>
    <s v="51121000011"/>
    <d v="2007-08-29T00:00:00"/>
    <n v="120"/>
    <n v="120"/>
    <m/>
    <s v="06"/>
    <s v="Số 700, Quốc lộ 30, xã Mỹ Tân, thành phố Cao Lãnh"/>
    <n v="18583"/>
    <m/>
    <m/>
    <n v="49"/>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Data" updatedVersion="4" showMemberPropertyTips="0" itemPrintTitles="1" createdVersion="1" indent="0" compact="0" outline="1" outlineData="1" compactData="0" gridDropZones="1">
  <location ref="A5:C11" firstHeaderRow="1" firstDataRow="2" firstDataCol="1" rowPageCount="2" colPageCount="1"/>
  <pivotFields count="21">
    <pivotField dataField="1" compact="0" showAll="0" includeNewItemsInFilter="1"/>
    <pivotField axis="axisRow" compact="0" multipleItemSelectionAllowed="1" showAll="0" includeNewItemsInFilter="1">
      <items count="14">
        <item h="1" x="3"/>
        <item h="1" x="10"/>
        <item h="1" x="0"/>
        <item h="1" x="7"/>
        <item h="1" x="8"/>
        <item h="1" x="9"/>
        <item h="1" x="11"/>
        <item h="1" x="2"/>
        <item h="1" sd="0" x="12"/>
        <item sd="0" x="5"/>
        <item sd="0" x="4"/>
        <item sd="0" x="1"/>
        <item sd="0" x="6"/>
        <item t="default"/>
      </items>
    </pivotField>
    <pivotField compact="0" showAll="0" includeNewItemsInFilter="1"/>
    <pivotField compact="0" showAll="0" includeNewItemsInFilter="1"/>
    <pivotField compact="0" showAll="0" includeNewItemsInFilter="1">
      <items count="325">
        <item x="121"/>
        <item x="204"/>
        <item x="228"/>
        <item x="319"/>
        <item x="320"/>
        <item x="321"/>
        <item x="322"/>
        <item x="14"/>
        <item x="15"/>
        <item x="16"/>
        <item x="229"/>
        <item x="305"/>
        <item x="130"/>
        <item x="131"/>
        <item x="12"/>
        <item x="132"/>
        <item x="133"/>
        <item x="82"/>
        <item x="279"/>
        <item x="83"/>
        <item x="264"/>
        <item x="17"/>
        <item x="18"/>
        <item x="19"/>
        <item x="134"/>
        <item x="84"/>
        <item x="205"/>
        <item x="207"/>
        <item x="208"/>
        <item x="209"/>
        <item x="210"/>
        <item x="211"/>
        <item x="212"/>
        <item x="213"/>
        <item x="214"/>
        <item x="215"/>
        <item x="216"/>
        <item x="217"/>
        <item x="218"/>
        <item x="219"/>
        <item x="60"/>
        <item x="183"/>
        <item x="135"/>
        <item x="136"/>
        <item x="0"/>
        <item x="307"/>
        <item x="250"/>
        <item x="148"/>
        <item x="20"/>
        <item x="171"/>
        <item x="21"/>
        <item x="251"/>
        <item x="143"/>
        <item x="235"/>
        <item x="220"/>
        <item x="227"/>
        <item x="221"/>
        <item x="222"/>
        <item x="223"/>
        <item x="224"/>
        <item x="225"/>
        <item x="230"/>
        <item x="306"/>
        <item x="231"/>
        <item x="22"/>
        <item x="63"/>
        <item x="85"/>
        <item x="23"/>
        <item x="24"/>
        <item x="25"/>
        <item x="26"/>
        <item x="1"/>
        <item x="2"/>
        <item x="13"/>
        <item x="3"/>
        <item x="4"/>
        <item x="280"/>
        <item x="281"/>
        <item x="282"/>
        <item x="5"/>
        <item x="252"/>
        <item x="253"/>
        <item x="254"/>
        <item x="240"/>
        <item x="283"/>
        <item x="6"/>
        <item x="284"/>
        <item x="285"/>
        <item x="286"/>
        <item x="287"/>
        <item x="86"/>
        <item x="308"/>
        <item x="234"/>
        <item x="137"/>
        <item x="226"/>
        <item x="138"/>
        <item x="139"/>
        <item x="232"/>
        <item x="64"/>
        <item x="181"/>
        <item x="179"/>
        <item x="87"/>
        <item x="65"/>
        <item x="88"/>
        <item x="89"/>
        <item x="90"/>
        <item x="91"/>
        <item x="27"/>
        <item x="28"/>
        <item x="29"/>
        <item x="30"/>
        <item x="149"/>
        <item x="92"/>
        <item x="31"/>
        <item x="265"/>
        <item x="32"/>
        <item x="93"/>
        <item x="66"/>
        <item x="67"/>
        <item x="278"/>
        <item x="94"/>
        <item x="95"/>
        <item x="266"/>
        <item x="267"/>
        <item x="268"/>
        <item x="269"/>
        <item x="68"/>
        <item x="96"/>
        <item x="97"/>
        <item x="98"/>
        <item x="123"/>
        <item x="122"/>
        <item x="99"/>
        <item x="100"/>
        <item x="101"/>
        <item x="102"/>
        <item x="103"/>
        <item x="104"/>
        <item x="69"/>
        <item x="144"/>
        <item x="105"/>
        <item x="106"/>
        <item x="70"/>
        <item x="71"/>
        <item x="33"/>
        <item x="34"/>
        <item x="59"/>
        <item x="35"/>
        <item x="36"/>
        <item x="37"/>
        <item x="38"/>
        <item x="39"/>
        <item x="40"/>
        <item x="184"/>
        <item x="185"/>
        <item x="150"/>
        <item x="178"/>
        <item x="177"/>
        <item x="182"/>
        <item x="151"/>
        <item x="72"/>
        <item x="73"/>
        <item x="152"/>
        <item x="153"/>
        <item x="107"/>
        <item x="309"/>
        <item x="74"/>
        <item x="145"/>
        <item x="154"/>
        <item x="318"/>
        <item x="310"/>
        <item x="155"/>
        <item x="108"/>
        <item x="75"/>
        <item x="172"/>
        <item x="81"/>
        <item x="156"/>
        <item x="270"/>
        <item x="271"/>
        <item x="272"/>
        <item x="273"/>
        <item x="274"/>
        <item x="275"/>
        <item x="276"/>
        <item x="277"/>
        <item x="146"/>
        <item x="157"/>
        <item x="311"/>
        <item x="312"/>
        <item x="313"/>
        <item x="158"/>
        <item x="159"/>
        <item x="41"/>
        <item x="42"/>
        <item x="43"/>
        <item x="44"/>
        <item x="45"/>
        <item x="46"/>
        <item x="47"/>
        <item x="48"/>
        <item x="49"/>
        <item x="50"/>
        <item x="51"/>
        <item x="236"/>
        <item x="109"/>
        <item x="160"/>
        <item x="52"/>
        <item x="53"/>
        <item x="76"/>
        <item x="54"/>
        <item x="55"/>
        <item x="56"/>
        <item x="57"/>
        <item x="161"/>
        <item x="61"/>
        <item x="206"/>
        <item x="237"/>
        <item x="238"/>
        <item x="7"/>
        <item x="8"/>
        <item x="9"/>
        <item x="10"/>
        <item x="162"/>
        <item x="288"/>
        <item x="124"/>
        <item x="241"/>
        <item x="255"/>
        <item x="242"/>
        <item x="243"/>
        <item x="110"/>
        <item x="111"/>
        <item x="163"/>
        <item x="239"/>
        <item x="164"/>
        <item x="165"/>
        <item x="289"/>
        <item x="323"/>
        <item x="112"/>
        <item x="314"/>
        <item x="315"/>
        <item x="244"/>
        <item x="256"/>
        <item x="166"/>
        <item x="290"/>
        <item x="316"/>
        <item x="77"/>
        <item x="291"/>
        <item x="292"/>
        <item x="293"/>
        <item x="294"/>
        <item x="295"/>
        <item x="296"/>
        <item x="297"/>
        <item x="147"/>
        <item x="125"/>
        <item x="126"/>
        <item x="127"/>
        <item x="249"/>
        <item x="245"/>
        <item x="257"/>
        <item x="173"/>
        <item x="174"/>
        <item x="175"/>
        <item x="298"/>
        <item x="317"/>
        <item x="180"/>
        <item x="128"/>
        <item x="246"/>
        <item x="247"/>
        <item x="248"/>
        <item x="258"/>
        <item x="259"/>
        <item x="113"/>
        <item x="78"/>
        <item x="260"/>
        <item x="299"/>
        <item x="300"/>
        <item x="261"/>
        <item x="301"/>
        <item x="129"/>
        <item x="302"/>
        <item x="303"/>
        <item x="11"/>
        <item x="167"/>
        <item x="194"/>
        <item x="195"/>
        <item x="196"/>
        <item x="197"/>
        <item x="198"/>
        <item x="199"/>
        <item x="200"/>
        <item x="201"/>
        <item x="202"/>
        <item x="203"/>
        <item x="140"/>
        <item x="141"/>
        <item x="142"/>
        <item x="176"/>
        <item x="114"/>
        <item x="62"/>
        <item x="79"/>
        <item x="58"/>
        <item x="233"/>
        <item x="262"/>
        <item x="263"/>
        <item x="115"/>
        <item x="120"/>
        <item x="116"/>
        <item x="117"/>
        <item x="118"/>
        <item x="119"/>
        <item x="186"/>
        <item x="304"/>
        <item x="168"/>
        <item x="193"/>
        <item x="187"/>
        <item x="188"/>
        <item x="189"/>
        <item x="190"/>
        <item x="80"/>
        <item x="169"/>
        <item x="191"/>
        <item x="192"/>
        <item x="170"/>
        <item t="default"/>
      </items>
    </pivotField>
    <pivotField axis="axisPage" compact="0" multipleItemSelectionAllowed="1" showAll="0" includeNewItemsInFilter="1">
      <items count="23">
        <item x="0"/>
        <item x="1"/>
        <item x="2"/>
        <item x="3"/>
        <item x="4"/>
        <item x="7"/>
        <item x="8"/>
        <item x="9"/>
        <item x="10"/>
        <item x="11"/>
        <item x="12"/>
        <item x="13"/>
        <item x="14"/>
        <item x="15"/>
        <item x="16"/>
        <item x="17"/>
        <item x="5"/>
        <item x="6"/>
        <item x="18"/>
        <item x="19"/>
        <item x="20"/>
        <item x="21"/>
        <item t="default"/>
      </items>
    </pivotField>
    <pivotField compact="0" showAll="0" includeNewItemsInFilter="1"/>
    <pivotField compact="0" showAll="0" includeNewItemsInFilter="1"/>
    <pivotField compact="0" showAll="0" includeNewItemsInFilter="1"/>
    <pivotField compact="0" showAll="0" includeNewItemsInFilter="1"/>
    <pivotField dataField="1" compact="0" showAll="0" includeNewItemsInFilter="1"/>
    <pivotField compact="0" showAll="0" includeNewItemsInFilter="1"/>
    <pivotField compact="0" showAll="0" includeNewItemsInFilter="1"/>
    <pivotField compact="0" multipleItemSelectionAllowed="1"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axis="axisPage" compact="0" multipleItemSelectionAllowed="1" showAll="0" includeNewItemsInFilter="1">
      <items count="8">
        <item x="4"/>
        <item x="2"/>
        <item x="1"/>
        <item x="5"/>
        <item x="6"/>
        <item x="0"/>
        <item x="3"/>
        <item t="default"/>
      </items>
    </pivotField>
  </pivotFields>
  <rowFields count="1">
    <field x="1"/>
  </rowFields>
  <rowItems count="5">
    <i>
      <x v="9"/>
    </i>
    <i>
      <x v="10"/>
    </i>
    <i>
      <x v="11"/>
    </i>
    <i>
      <x v="12"/>
    </i>
    <i t="grand">
      <x/>
    </i>
  </rowItems>
  <colFields count="1">
    <field x="-2"/>
  </colFields>
  <colItems count="2">
    <i>
      <x/>
    </i>
    <i i="1">
      <x v="1"/>
    </i>
  </colItems>
  <pageFields count="2">
    <pageField fld="20" hier="-1"/>
    <pageField fld="5" hier="-1"/>
  </pageFields>
  <dataFields count="2">
    <dataField name="Count of stt" fld="0" subtotal="count" baseField="0" baseItem="0"/>
    <dataField name="Sum of vondautu" fld="10" baseField="0" baseItem="0" numFmtId="169"/>
  </dataFields>
  <formats count="1">
    <format dxfId="16">
      <pivotArea outline="0" fieldPosition="0">
        <references count="1">
          <reference field="4294967294" count="1" selected="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2" applyNumberFormats="0" applyBorderFormats="0" applyFontFormats="0" applyPatternFormats="0" applyAlignmentFormats="0" applyWidthHeightFormats="1" dataCaption="Data" updatedVersion="4" showMemberPropertyTips="0" itemPrintTitles="1" createdVersion="1" indent="0" compact="0" outline="1" outlineData="1" compactData="0" gridDropZones="1">
  <location ref="A4:E12" firstHeaderRow="1" firstDataRow="2" firstDataCol="2"/>
  <pivotFields count="15">
    <pivotField dataField="1" compact="0" showAll="0" includeNewItemsInFilter="1"/>
    <pivotField compact="0" subtotalTop="0" showAll="0" includeNewItemsInFilter="1" defaultSubtotal="0"/>
    <pivotField compact="0" showAll="0" includeNewItemsInFilter="1">
      <items count="31">
        <item x="2"/>
        <item x="18"/>
        <item x="0"/>
        <item x="4"/>
        <item x="7"/>
        <item x="8"/>
        <item x="21"/>
        <item x="25"/>
        <item x="14"/>
        <item x="19"/>
        <item x="6"/>
        <item x="20"/>
        <item x="17"/>
        <item x="13"/>
        <item x="24"/>
        <item x="10"/>
        <item x="12"/>
        <item x="5"/>
        <item x="3"/>
        <item x="22"/>
        <item x="23"/>
        <item x="9"/>
        <item x="16"/>
        <item x="15"/>
        <item x="1"/>
        <item x="11"/>
        <item x="26"/>
        <item x="27"/>
        <item x="28"/>
        <item x="29"/>
        <item t="default"/>
      </items>
    </pivotField>
    <pivotField compact="0" showAll="0" includeNewItemsInFilter="1"/>
    <pivotField compact="0" numFmtId="167" showAll="0" includeNewItemsInFilter="1"/>
    <pivotField compact="0" showAll="0" includeNewItemsInFilter="1"/>
    <pivotField dataField="1" compact="0" showAll="0" includeNewItemsInFilter="1"/>
    <pivotField dataField="1" compact="0" showAll="0" includeNewItemsInFilter="1"/>
    <pivotField compact="0" showAll="0" includeNewItemsInFilter="1"/>
    <pivotField compact="0" showAll="0" includeNewItemsInFilter="1"/>
    <pivotField axis="axisRow" compact="0" showAll="0" includeNewItemsInFilter="1" defaultSubtotal="0">
      <items count="2">
        <item x="0"/>
        <item x="1"/>
      </items>
    </pivotField>
    <pivotField compact="0" showAll="0" includeNewItemsInFilter="1"/>
    <pivotField compact="0" showAll="0" includeNewItemsInFilter="1"/>
    <pivotField compact="0" showAll="0" includeNewItemsInFilter="1"/>
    <pivotField axis="axisRow" compact="0" multipleItemSelectionAllowed="1" showAll="0" includeNewItemsInFilter="1">
      <items count="4">
        <item x="2"/>
        <item h="1" x="1"/>
        <item x="0"/>
        <item t="default"/>
      </items>
    </pivotField>
  </pivotFields>
  <rowFields count="2">
    <field x="10"/>
    <field x="14"/>
  </rowFields>
  <rowItems count="7">
    <i>
      <x/>
    </i>
    <i r="1">
      <x/>
    </i>
    <i r="1">
      <x v="2"/>
    </i>
    <i>
      <x v="1"/>
    </i>
    <i r="1">
      <x/>
    </i>
    <i r="1">
      <x v="2"/>
    </i>
    <i t="grand">
      <x/>
    </i>
  </rowItems>
  <colFields count="1">
    <field x="-2"/>
  </colFields>
  <colItems count="3">
    <i>
      <x/>
    </i>
    <i i="1">
      <x v="1"/>
    </i>
    <i i="2">
      <x v="2"/>
    </i>
  </colItems>
  <dataFields count="3">
    <dataField name="Count of Stt" fld="0" subtotal="count" baseField="13" baseItem="0"/>
    <dataField name="Sum of Tương đương USD" fld="7" baseField="2" baseItem="19"/>
    <dataField name="Sum of Tổng vốn đầu tư (tỉ VNĐ)" fld="6" baseField="10" baseItem="0"/>
  </dataFields>
  <formats count="8">
    <format dxfId="15">
      <pivotArea fieldPosition="0">
        <references count="2">
          <reference field="4294967294" count="1" selected="0">
            <x v="1"/>
          </reference>
          <reference field="14" count="1">
            <x v="0"/>
          </reference>
        </references>
      </pivotArea>
    </format>
    <format dxfId="14">
      <pivotArea fieldPosition="0">
        <references count="2">
          <reference field="4294967294" count="1" selected="0">
            <x v="1"/>
          </reference>
          <reference field="14" count="1">
            <x v="2"/>
          </reference>
        </references>
      </pivotArea>
    </format>
    <format dxfId="13">
      <pivotArea field="10" grandRow="1" outline="0" axis="axisRow" fieldPosition="0">
        <references count="1">
          <reference field="4294967294" count="1" selected="0">
            <x v="1"/>
          </reference>
        </references>
      </pivotArea>
    </format>
    <format dxfId="12">
      <pivotArea fieldPosition="0">
        <references count="3">
          <reference field="4294967294" count="1" selected="0">
            <x v="2"/>
          </reference>
          <reference field="10" count="1" selected="0">
            <x v="0"/>
          </reference>
          <reference field="14" count="0"/>
        </references>
      </pivotArea>
    </format>
    <format dxfId="11">
      <pivotArea fieldPosition="0">
        <references count="2">
          <reference field="4294967294" count="1" selected="0">
            <x v="2"/>
          </reference>
          <reference field="10" count="1">
            <x v="1"/>
          </reference>
        </references>
      </pivotArea>
    </format>
    <format dxfId="10">
      <pivotArea fieldPosition="0">
        <references count="3">
          <reference field="4294967294" count="1" selected="0">
            <x v="2"/>
          </reference>
          <reference field="10" count="1" selected="0">
            <x v="1"/>
          </reference>
          <reference field="14" count="0"/>
        </references>
      </pivotArea>
    </format>
    <format dxfId="9">
      <pivotArea field="10" grandRow="1" outline="0" axis="axisRow" fieldPosition="0">
        <references count="1">
          <reference field="4294967294" count="1" selected="0">
            <x v="2"/>
          </reference>
        </references>
      </pivotArea>
    </format>
    <format dxfId="8">
      <pivotArea dataOnly="0" labelOnly="1" outline="0" fieldPosition="0">
        <references count="1">
          <reference field="4294967294" count="2">
            <x v="1"/>
            <x v="2"/>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Data" updatedVersion="4" showMemberPropertyTips="0" itemPrintTitles="1" createdVersion="1" indent="0" outline="1" outlineData="1" gridDropZones="1">
  <location ref="A4:C27" firstHeaderRow="1" firstDataRow="2" firstDataCol="1"/>
  <pivotFields count="21">
    <pivotField dataField="1" showAll="0" includeNewItemsInFilter="1"/>
    <pivotField showAll="0" includeNewItemsInFilter="1"/>
    <pivotField showAll="0" includeNewItemsInFilter="1"/>
    <pivotField showAll="0" includeNewItemsInFilter="1"/>
    <pivotField showAll="0" includeNewItemsInFilter="1">
      <items count="53">
        <item x="48"/>
        <item x="15"/>
        <item x="21"/>
        <item x="9"/>
        <item x="47"/>
        <item x="44"/>
        <item x="41"/>
        <item x="39"/>
        <item x="12"/>
        <item x="30"/>
        <item x="31"/>
        <item x="7"/>
        <item x="3"/>
        <item x="24"/>
        <item x="25"/>
        <item x="26"/>
        <item x="5"/>
        <item x="6"/>
        <item x="19"/>
        <item x="33"/>
        <item x="8"/>
        <item x="22"/>
        <item x="4"/>
        <item x="38"/>
        <item x="18"/>
        <item x="1"/>
        <item x="2"/>
        <item x="11"/>
        <item x="29"/>
        <item x="0"/>
        <item x="46"/>
        <item x="13"/>
        <item x="32"/>
        <item x="35"/>
        <item x="45"/>
        <item x="34"/>
        <item x="17"/>
        <item x="36"/>
        <item x="42"/>
        <item x="43"/>
        <item x="37"/>
        <item x="14"/>
        <item x="20"/>
        <item x="28"/>
        <item x="40"/>
        <item x="16"/>
        <item x="23"/>
        <item x="10"/>
        <item x="27"/>
        <item x="49"/>
        <item x="50"/>
        <item x="51"/>
        <item t="default"/>
      </items>
    </pivotField>
    <pivotField axis="axisRow" showAll="0" includeNewItemsInFilter="1">
      <items count="22">
        <item x="1"/>
        <item x="14"/>
        <item x="4"/>
        <item x="0"/>
        <item x="12"/>
        <item x="16"/>
        <item x="15"/>
        <item x="20"/>
        <item x="13"/>
        <item x="18"/>
        <item x="9"/>
        <item x="2"/>
        <item x="7"/>
        <item x="6"/>
        <item x="17"/>
        <item x="8"/>
        <item x="19"/>
        <item x="11"/>
        <item x="5"/>
        <item x="10"/>
        <item x="3"/>
        <item t="default"/>
      </items>
    </pivotField>
    <pivotField showAll="0" includeNewItemsInFilter="1"/>
    <pivotField showAll="0" includeNewItemsInFilter="1"/>
    <pivotField showAll="0" includeNewItemsInFilter="1"/>
    <pivotField showAll="0" includeNewItemsInFilter="1"/>
    <pivotField dataField="1" showAll="0" includeNewItemsInFilter="1"/>
    <pivotField showAll="0" includeNewItemsInFilter="1"/>
    <pivotField showAll="0" includeNewItemsInFilter="1"/>
    <pivotField multipleItemSelectionAllowed="1" showAll="0" includeNewItemsInFilter="1">
      <items count="15">
        <item x="8"/>
        <item x="11"/>
        <item x="3"/>
        <item x="10"/>
        <item x="1"/>
        <item x="7"/>
        <item x="2"/>
        <item x="0"/>
        <item x="6"/>
        <item x="4"/>
        <item x="5"/>
        <item x="9"/>
        <item x="12"/>
        <item x="13"/>
        <item t="default"/>
      </items>
    </pivotField>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 showAll="0" includeNewItemsInFilter="1"/>
  </pivotFields>
  <rowFields count="1">
    <field x="5"/>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2">
    <i>
      <x/>
    </i>
    <i i="1">
      <x v="1"/>
    </i>
  </colItems>
  <dataFields count="2">
    <dataField name="Count of stt" fld="0" subtotal="count" baseField="0" baseItem="0"/>
    <dataField name="Sum of vondautu" fld="10" baseField="0" baseItem="0" numFmtId="1"/>
  </dataFields>
  <formats count="2">
    <format dxfId="7">
      <pivotArea type="all" dataOnly="0" outline="0" fieldPosition="0"/>
    </format>
    <format dxfId="6">
      <pivotArea outline="0" fieldPosition="0">
        <references count="1">
          <reference field="4294967294" count="1" selected="0">
            <x v="1"/>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4" minRefreshableVersion="3" showMemberPropertyTips="0" useAutoFormatting="1" itemPrintTitles="1" createdVersion="4" indent="0" compact="0" outline="1" outlineData="1" compactData="0" gridDropZones="1">
  <location ref="A3:C21" firstHeaderRow="1" firstDataRow="2" firstDataCol="1"/>
  <pivotFields count="21">
    <pivotField dataField="1" compact="0" showAll="0" includeNewItemsInFilter="1"/>
    <pivotField compact="0" showAll="0" includeNewItemsInFilter="1"/>
    <pivotField compact="0" showAll="0" includeNewItemsInFilter="1"/>
    <pivotField compact="0" showAll="0" includeNewItemsInFilter="1"/>
    <pivotField compact="0" showAll="0" includeNewItemsInFilter="1">
      <items count="56">
        <item x="2"/>
        <item x="16"/>
        <item m="1" x="51"/>
        <item m="1" x="40"/>
        <item m="1" x="46"/>
        <item m="1" x="53"/>
        <item m="1" x="50"/>
        <item m="1" x="54"/>
        <item m="1" x="49"/>
        <item m="1" x="48"/>
        <item m="1" x="38"/>
        <item m="1" x="41"/>
        <item m="1" x="45"/>
        <item m="1" x="42"/>
        <item m="1" x="44"/>
        <item m="1" x="47"/>
        <item m="1" x="43"/>
        <item m="1" x="52"/>
        <item x="10"/>
        <item m="1" x="39"/>
        <item x="14"/>
        <item x="1"/>
        <item x="5"/>
        <item x="13"/>
        <item x="17"/>
        <item x="11"/>
        <item x="0"/>
        <item x="4"/>
        <item x="15"/>
        <item x="9"/>
        <item x="6"/>
        <item x="3"/>
        <item x="19"/>
        <item x="7"/>
        <item x="12"/>
        <item x="18"/>
        <item x="8"/>
        <item x="20"/>
        <item x="21"/>
        <item x="22"/>
        <item x="23"/>
        <item x="24"/>
        <item x="25"/>
        <item x="26"/>
        <item x="27"/>
        <item x="28"/>
        <item x="29"/>
        <item x="30"/>
        <item x="31"/>
        <item x="32"/>
        <item x="33"/>
        <item x="34"/>
        <item x="35"/>
        <item x="36"/>
        <item x="37"/>
        <item t="default"/>
      </items>
    </pivotField>
    <pivotField axis="axisRow" compact="0" showAll="0" includeNewItemsInFilter="1">
      <items count="18">
        <item x="7"/>
        <item x="4"/>
        <item x="1"/>
        <item x="8"/>
        <item x="6"/>
        <item x="2"/>
        <item x="3"/>
        <item x="5"/>
        <item x="0"/>
        <item m="1" x="16"/>
        <item x="10"/>
        <item x="11"/>
        <item x="12"/>
        <item x="13"/>
        <item x="9"/>
        <item x="14"/>
        <item x="15"/>
        <item t="default"/>
      </items>
    </pivotField>
    <pivotField compact="0" showAll="0" includeNewItemsInFilter="1"/>
    <pivotField compact="0" showAll="0" includeNewItemsInFilter="1"/>
    <pivotField compact="0" showAll="0" includeNewItemsInFilter="1"/>
    <pivotField compact="0" showAll="0" includeNewItemsInFilter="1"/>
    <pivotField dataField="1"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 compact="0" showAll="0" includeNewItemsInFilter="1"/>
  </pivotFields>
  <rowFields count="1">
    <field x="5"/>
  </rowFields>
  <rowItems count="17">
    <i>
      <x/>
    </i>
    <i>
      <x v="1"/>
    </i>
    <i>
      <x v="2"/>
    </i>
    <i>
      <x v="3"/>
    </i>
    <i>
      <x v="4"/>
    </i>
    <i>
      <x v="5"/>
    </i>
    <i>
      <x v="6"/>
    </i>
    <i>
      <x v="7"/>
    </i>
    <i>
      <x v="8"/>
    </i>
    <i>
      <x v="10"/>
    </i>
    <i>
      <x v="11"/>
    </i>
    <i>
      <x v="12"/>
    </i>
    <i>
      <x v="13"/>
    </i>
    <i>
      <x v="14"/>
    </i>
    <i>
      <x v="15"/>
    </i>
    <i>
      <x v="16"/>
    </i>
    <i t="grand">
      <x/>
    </i>
  </rowItems>
  <colFields count="1">
    <field x="-2"/>
  </colFields>
  <colItems count="2">
    <i>
      <x/>
    </i>
    <i i="1">
      <x v="1"/>
    </i>
  </colItems>
  <dataFields count="2">
    <dataField name="Count of stt" fld="0" subtotal="count" baseField="0" baseItem="0"/>
    <dataField name="Sum of vondautu" fld="10" baseField="0" baseItem="0" numFmtId="1"/>
  </dataFields>
  <formats count="2">
    <format dxfId="5">
      <pivotArea type="all" dataOnly="0" outline="0" fieldPosition="0"/>
    </format>
    <format dxfId="4">
      <pivotArea outline="0" fieldPosition="0">
        <references count="1">
          <reference field="4294967294" count="1" selected="0">
            <x v="1"/>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D10" firstHeaderRow="0" firstDataRow="1" firstDataCol="1" rowPageCount="1" colPageCount="1"/>
  <pivotFields count="18">
    <pivotField dataField="1" showAll="0"/>
    <pivotField axis="axisRow" multipleItemSelectionAllowed="1" showAll="0" defaultSubtotal="0">
      <items count="14">
        <item h="1" x="0"/>
        <item h="1" x="1"/>
        <item h="1" x="2"/>
        <item h="1" x="3"/>
        <item h="1" x="4"/>
        <item h="1" x="5"/>
        <item h="1" x="6"/>
        <item h="1" x="7"/>
        <item h="1" x="8"/>
        <item h="1" x="9"/>
        <item x="10"/>
        <item x="11"/>
        <item x="12"/>
        <item x="13"/>
      </items>
    </pivotField>
    <pivotField showAll="0" defaultSubtotal="0">
      <items count="9">
        <item x="6"/>
        <item x="1"/>
        <item x="5"/>
        <item x="7"/>
        <item x="3"/>
        <item x="0"/>
        <item x="8"/>
        <item x="2"/>
        <item x="4"/>
      </items>
    </pivotField>
    <pivotField showAll="0"/>
    <pivotField showAll="0">
      <items count="33">
        <item x="2"/>
        <item x="18"/>
        <item x="0"/>
        <item x="31"/>
        <item x="4"/>
        <item x="7"/>
        <item x="8"/>
        <item x="21"/>
        <item x="26"/>
        <item x="25"/>
        <item x="28"/>
        <item x="14"/>
        <item x="30"/>
        <item x="19"/>
        <item x="27"/>
        <item x="6"/>
        <item x="20"/>
        <item x="15"/>
        <item x="1"/>
        <item x="17"/>
        <item x="13"/>
        <item x="24"/>
        <item x="10"/>
        <item x="12"/>
        <item x="29"/>
        <item x="5"/>
        <item x="3"/>
        <item x="11"/>
        <item x="22"/>
        <item x="23"/>
        <item x="9"/>
        <item x="16"/>
        <item t="default"/>
      </items>
    </pivotField>
    <pivotField showAll="0"/>
    <pivotField numFmtId="167" showAll="0"/>
    <pivotField showAll="0"/>
    <pivotField dataField="1" showAll="0"/>
    <pivotField dataField="1" showAll="0"/>
    <pivotField showAll="0"/>
    <pivotField showAll="0"/>
    <pivotField showAll="0"/>
    <pivotField showAll="0"/>
    <pivotField showAll="0"/>
    <pivotField showAll="0"/>
    <pivotField axis="axisPage" multipleItemSelectionAllowed="1" showAll="0">
      <items count="3">
        <item x="0"/>
        <item x="1"/>
        <item t="default"/>
      </items>
    </pivotField>
    <pivotField showAll="0"/>
  </pivotFields>
  <rowFields count="1">
    <field x="1"/>
  </rowFields>
  <rowItems count="5">
    <i>
      <x v="10"/>
    </i>
    <i>
      <x v="11"/>
    </i>
    <i>
      <x v="12"/>
    </i>
    <i>
      <x v="13"/>
    </i>
    <i t="grand">
      <x/>
    </i>
  </rowItems>
  <colFields count="1">
    <field x="-2"/>
  </colFields>
  <colItems count="3">
    <i>
      <x/>
    </i>
    <i i="1">
      <x v="1"/>
    </i>
    <i i="2">
      <x v="2"/>
    </i>
  </colItems>
  <pageFields count="1">
    <pageField fld="16" hier="-1"/>
  </pageFields>
  <dataFields count="3">
    <dataField name="Count of Stt" fld="0" subtotal="count" baseField="14" baseItem="0"/>
    <dataField name="Sum of Tổng vốn đầu tư (tỉ VNĐ)" fld="8" baseField="14" baseItem="0" numFmtId="3"/>
    <dataField name=" USD" fld="9" baseField="14" baseItem="0" numFmtId="3"/>
  </dataFields>
  <formats count="1">
    <format dxfId="3">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4"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A5:C11" firstHeaderRow="1" firstDataRow="2" firstDataCol="1" rowPageCount="2" colPageCount="1"/>
  <pivotFields count="20">
    <pivotField dataField="1" compact="0" outline="0" subtotalTop="0" showAll="0" includeNewItemsInFilter="1"/>
    <pivotField axis="axisRow" compact="0" outline="0" multipleItemSelectionAllowed="1" showAll="0" defaultSubtotal="0">
      <items count="18">
        <item h="1" x="0"/>
        <item h="1" x="1"/>
        <item h="1" x="2"/>
        <item h="1" x="3"/>
        <item h="1" x="4"/>
        <item h="1" x="5"/>
        <item h="1" x="6"/>
        <item h="1" x="7"/>
        <item h="1" x="8"/>
        <item h="1" x="9"/>
        <item h="1" x="10"/>
        <item h="1" x="11"/>
        <item h="1" x="12"/>
        <item x="13"/>
        <item x="14"/>
        <item x="15"/>
        <item h="1" m="1" x="17"/>
        <item x="16"/>
      </items>
    </pivotField>
    <pivotField compact="0" outline="0" subtotalTop="0" showAll="0" includeNewItemsInFilter="1"/>
    <pivotField compact="0" outline="0" showAll="0" defaultSubtotal="0"/>
    <pivotField compact="0" outline="0" showAll="0" defaultSubtotal="0"/>
    <pivotField axis="axisPage" compact="0" outline="0" showAll="0" defaultSubtotal="0">
      <items count="10">
        <item x="1"/>
        <item x="2"/>
        <item x="0"/>
        <item x="6"/>
        <item x="4"/>
        <item x="8"/>
        <item x="7"/>
        <item x="3"/>
        <item x="5"/>
        <item m="1" x="9"/>
      </items>
    </pivotField>
    <pivotField compact="0" outline="0" subtotalTop="0" multipleItemSelectionAllowed="1"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ubtotalTop="0" showAll="0" includeNewItemsInFilter="1">
      <items count="5">
        <item x="2"/>
        <item x="0"/>
        <item x="1"/>
        <item x="3"/>
        <item t="default"/>
      </items>
    </pivotField>
  </pivotFields>
  <rowFields count="1">
    <field x="1"/>
  </rowFields>
  <rowItems count="5">
    <i>
      <x v="13"/>
    </i>
    <i>
      <x v="14"/>
    </i>
    <i>
      <x v="15"/>
    </i>
    <i>
      <x v="17"/>
    </i>
    <i t="grand">
      <x/>
    </i>
  </rowItems>
  <colFields count="1">
    <field x="-2"/>
  </colFields>
  <colItems count="2">
    <i>
      <x/>
    </i>
    <i i="1">
      <x v="1"/>
    </i>
  </colItems>
  <pageFields count="2">
    <pageField fld="19" hier="-1"/>
    <pageField fld="5" hier="-1"/>
  </pageFields>
  <dataFields count="2">
    <dataField name="Count of Stt" fld="0" subtotal="count" baseField="4" baseItem="1"/>
    <dataField name="Sum of Von-VND" fld="9" baseField="0" baseItem="1" numFmtId="168"/>
  </dataFields>
  <formats count="3">
    <format dxfId="2">
      <pivotArea type="all" dataOnly="0" outline="0" fieldPosition="0"/>
    </format>
    <format dxfId="1">
      <pivotArea outline="0" fieldPosition="0">
        <references count="1">
          <reference field="4294967294" count="1" selected="0">
            <x v="1"/>
          </reference>
        </references>
      </pivotArea>
    </format>
    <format dxfId="0">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4"/>
  <sheetViews>
    <sheetView tabSelected="1" zoomScale="70" zoomScaleNormal="70" workbookViewId="0">
      <pane xSplit="3" ySplit="3" topLeftCell="J4" activePane="bottomRight" state="frozen"/>
      <selection pane="topRight" activeCell="D1" sqref="D1"/>
      <selection pane="bottomLeft" activeCell="A4" sqref="A4"/>
      <selection pane="bottomRight" activeCell="T191" sqref="T191:U191"/>
    </sheetView>
  </sheetViews>
  <sheetFormatPr defaultRowHeight="86.25" customHeight="1" x14ac:dyDescent="0.2"/>
  <cols>
    <col min="1" max="2" width="8.7109375" style="361" customWidth="1"/>
    <col min="3" max="3" width="26.140625" style="361" customWidth="1"/>
    <col min="4" max="4" width="22.28515625" style="361" customWidth="1"/>
    <col min="5" max="5" width="26.5703125" style="361" customWidth="1"/>
    <col min="6" max="6" width="12.140625" style="361" customWidth="1"/>
    <col min="7" max="8" width="14.7109375" style="361" customWidth="1"/>
    <col min="9" max="9" width="13.5703125" style="213" customWidth="1"/>
    <col min="10" max="10" width="15.140625" style="213" customWidth="1"/>
    <col min="11" max="11" width="11" style="400" customWidth="1"/>
    <col min="12" max="12" width="12" style="400" customWidth="1"/>
    <col min="13" max="13" width="12" style="391" customWidth="1"/>
    <col min="14" max="14" width="12" style="392" customWidth="1"/>
    <col min="15" max="15" width="21.5703125" style="361" customWidth="1"/>
    <col min="16" max="16" width="13.7109375" style="361" customWidth="1"/>
    <col min="17" max="17" width="35" style="361" customWidth="1"/>
    <col min="18" max="18" width="28.140625" style="361" customWidth="1"/>
    <col min="19" max="19" width="12.42578125" style="361" customWidth="1"/>
    <col min="20" max="21" width="13.140625" style="213" customWidth="1"/>
    <col min="22" max="22" width="17.7109375" style="213" customWidth="1"/>
    <col min="23" max="16384" width="9.140625" style="361"/>
  </cols>
  <sheetData>
    <row r="1" spans="1:22" ht="51" customHeight="1" x14ac:dyDescent="0.2">
      <c r="A1" s="201" t="s">
        <v>3</v>
      </c>
      <c r="B1" s="201"/>
      <c r="C1" s="201" t="s">
        <v>1174</v>
      </c>
      <c r="D1" s="201" t="s">
        <v>1166</v>
      </c>
      <c r="E1" s="201" t="s">
        <v>1</v>
      </c>
      <c r="F1" s="201" t="s">
        <v>1152</v>
      </c>
      <c r="G1" s="201" t="s">
        <v>1148</v>
      </c>
      <c r="H1" s="201" t="s">
        <v>1149</v>
      </c>
      <c r="I1" s="201" t="s">
        <v>1165</v>
      </c>
      <c r="J1" s="201" t="s">
        <v>1153</v>
      </c>
      <c r="K1" s="393" t="s">
        <v>1151</v>
      </c>
      <c r="L1" s="393" t="s">
        <v>1150</v>
      </c>
      <c r="M1" s="359" t="s">
        <v>1513</v>
      </c>
      <c r="N1" s="360" t="s">
        <v>804</v>
      </c>
      <c r="O1" s="201" t="s">
        <v>553</v>
      </c>
      <c r="P1" s="201" t="s">
        <v>802</v>
      </c>
      <c r="Q1" s="201" t="s">
        <v>827</v>
      </c>
      <c r="R1" s="201" t="s">
        <v>1186</v>
      </c>
      <c r="S1" s="201" t="s">
        <v>803</v>
      </c>
      <c r="T1" s="201" t="s">
        <v>1189</v>
      </c>
      <c r="U1" s="201" t="s">
        <v>818</v>
      </c>
      <c r="V1" s="201" t="s">
        <v>395</v>
      </c>
    </row>
    <row r="2" spans="1:22" ht="14.25" customHeight="1" x14ac:dyDescent="0.2">
      <c r="A2" s="362"/>
      <c r="B2" s="362"/>
      <c r="C2" s="362"/>
      <c r="D2" s="362"/>
      <c r="E2" s="362"/>
      <c r="F2" s="362"/>
      <c r="G2" s="362"/>
      <c r="H2" s="362"/>
      <c r="I2" s="362"/>
      <c r="J2" s="362"/>
      <c r="K2" s="394"/>
      <c r="L2" s="394"/>
      <c r="M2" s="363"/>
      <c r="N2" s="364"/>
      <c r="O2" s="362"/>
      <c r="P2" s="362"/>
      <c r="Q2" s="362"/>
      <c r="R2" s="362"/>
      <c r="S2" s="362"/>
      <c r="T2" s="123"/>
      <c r="U2" s="123"/>
      <c r="V2" s="123"/>
    </row>
    <row r="3" spans="1:22" s="367" customFormat="1" ht="27" customHeight="1" x14ac:dyDescent="0.2">
      <c r="A3" s="203" t="s">
        <v>825</v>
      </c>
      <c r="B3" s="203" t="s">
        <v>1352</v>
      </c>
      <c r="C3" s="203" t="s">
        <v>824</v>
      </c>
      <c r="D3" s="203" t="s">
        <v>1167</v>
      </c>
      <c r="E3" s="203" t="s">
        <v>830</v>
      </c>
      <c r="F3" s="203" t="s">
        <v>1137</v>
      </c>
      <c r="G3" s="203" t="s">
        <v>1147</v>
      </c>
      <c r="H3" s="203" t="s">
        <v>1146</v>
      </c>
      <c r="I3" s="203" t="s">
        <v>1154</v>
      </c>
      <c r="J3" s="203" t="s">
        <v>1155</v>
      </c>
      <c r="K3" s="395" t="s">
        <v>819</v>
      </c>
      <c r="L3" s="395" t="s">
        <v>1510</v>
      </c>
      <c r="M3" s="365" t="s">
        <v>1511</v>
      </c>
      <c r="N3" s="366" t="s">
        <v>821</v>
      </c>
      <c r="O3" s="203" t="s">
        <v>820</v>
      </c>
      <c r="P3" s="203" t="s">
        <v>822</v>
      </c>
      <c r="Q3" s="203" t="s">
        <v>829</v>
      </c>
      <c r="R3" s="203" t="s">
        <v>1272</v>
      </c>
      <c r="S3" s="203" t="s">
        <v>823</v>
      </c>
      <c r="T3" s="203" t="s">
        <v>1273</v>
      </c>
      <c r="U3" s="203" t="s">
        <v>826</v>
      </c>
      <c r="V3" s="203" t="s">
        <v>2489</v>
      </c>
    </row>
    <row r="4" spans="1:22" s="700" customFormat="1" ht="86.25" customHeight="1" x14ac:dyDescent="0.2">
      <c r="A4" s="166" t="s">
        <v>874</v>
      </c>
      <c r="B4" s="166" t="str">
        <f t="shared" ref="B4:B67" si="0">LEFT(A4,4)</f>
        <v>2007</v>
      </c>
      <c r="C4" s="166" t="s">
        <v>10</v>
      </c>
      <c r="D4" s="166" t="s">
        <v>10</v>
      </c>
      <c r="E4" s="166" t="s">
        <v>11</v>
      </c>
      <c r="F4" s="166" t="s">
        <v>1157</v>
      </c>
      <c r="G4" s="166"/>
      <c r="H4" s="166"/>
      <c r="I4" s="166" t="s">
        <v>628</v>
      </c>
      <c r="J4" s="124">
        <v>39099</v>
      </c>
      <c r="K4" s="396">
        <v>56</v>
      </c>
      <c r="L4" s="396">
        <v>28</v>
      </c>
      <c r="M4" s="356"/>
      <c r="N4" s="357" t="s">
        <v>812</v>
      </c>
      <c r="O4" s="166" t="s">
        <v>13</v>
      </c>
      <c r="P4" s="356">
        <v>40000</v>
      </c>
      <c r="Q4" s="356"/>
      <c r="R4" s="356"/>
      <c r="S4" s="166"/>
      <c r="T4" s="166"/>
      <c r="U4" s="166" t="s">
        <v>1168</v>
      </c>
      <c r="V4" s="166"/>
    </row>
    <row r="5" spans="1:22" s="358" customFormat="1" ht="86.25" customHeight="1" x14ac:dyDescent="0.2">
      <c r="A5" s="166" t="s">
        <v>875</v>
      </c>
      <c r="B5" s="166" t="str">
        <f t="shared" si="0"/>
        <v>2007</v>
      </c>
      <c r="C5" s="166" t="s">
        <v>14</v>
      </c>
      <c r="D5" s="166" t="s">
        <v>14</v>
      </c>
      <c r="E5" s="166" t="s">
        <v>15</v>
      </c>
      <c r="F5" s="166" t="s">
        <v>1160</v>
      </c>
      <c r="G5" s="166"/>
      <c r="H5" s="166"/>
      <c r="I5" s="166" t="s">
        <v>629</v>
      </c>
      <c r="J5" s="124">
        <v>39149</v>
      </c>
      <c r="K5" s="396">
        <v>185</v>
      </c>
      <c r="L5" s="396">
        <v>100</v>
      </c>
      <c r="M5" s="356"/>
      <c r="N5" s="357" t="s">
        <v>806</v>
      </c>
      <c r="O5" s="166" t="s">
        <v>16</v>
      </c>
      <c r="P5" s="356">
        <v>229000</v>
      </c>
      <c r="Q5" s="356"/>
      <c r="R5" s="356"/>
      <c r="S5" s="166"/>
      <c r="T5" s="166"/>
      <c r="U5" s="166" t="s">
        <v>1168</v>
      </c>
      <c r="V5" s="166"/>
    </row>
    <row r="6" spans="1:22" s="358" customFormat="1" ht="86.25" customHeight="1" x14ac:dyDescent="0.2">
      <c r="A6" s="166" t="s">
        <v>876</v>
      </c>
      <c r="B6" s="166" t="str">
        <f t="shared" si="0"/>
        <v>2007</v>
      </c>
      <c r="C6" s="166" t="s">
        <v>14</v>
      </c>
      <c r="D6" s="166" t="s">
        <v>14</v>
      </c>
      <c r="E6" s="166" t="s">
        <v>17</v>
      </c>
      <c r="F6" s="166" t="s">
        <v>1157</v>
      </c>
      <c r="G6" s="166"/>
      <c r="H6" s="166"/>
      <c r="I6" s="166" t="s">
        <v>630</v>
      </c>
      <c r="J6" s="124">
        <v>39149</v>
      </c>
      <c r="K6" s="396">
        <v>292</v>
      </c>
      <c r="L6" s="396">
        <v>150</v>
      </c>
      <c r="M6" s="356"/>
      <c r="N6" s="357" t="s">
        <v>806</v>
      </c>
      <c r="O6" s="166" t="s">
        <v>19</v>
      </c>
      <c r="P6" s="356">
        <v>64000</v>
      </c>
      <c r="Q6" s="356"/>
      <c r="R6" s="356"/>
      <c r="S6" s="166">
        <v>50</v>
      </c>
      <c r="T6" s="166"/>
      <c r="U6" s="166" t="s">
        <v>1168</v>
      </c>
      <c r="V6" s="166"/>
    </row>
    <row r="7" spans="1:22" s="358" customFormat="1" ht="86.25" customHeight="1" x14ac:dyDescent="0.2">
      <c r="A7" s="166" t="s">
        <v>877</v>
      </c>
      <c r="B7" s="166" t="str">
        <f t="shared" si="0"/>
        <v>2007</v>
      </c>
      <c r="C7" s="166" t="s">
        <v>20</v>
      </c>
      <c r="D7" s="166" t="s">
        <v>20</v>
      </c>
      <c r="E7" s="166" t="s">
        <v>21</v>
      </c>
      <c r="F7" s="166" t="s">
        <v>1162</v>
      </c>
      <c r="G7" s="166"/>
      <c r="H7" s="166"/>
      <c r="I7" s="166" t="s">
        <v>631</v>
      </c>
      <c r="J7" s="124">
        <v>39171</v>
      </c>
      <c r="K7" s="396">
        <v>6</v>
      </c>
      <c r="L7" s="396">
        <v>3.5</v>
      </c>
      <c r="M7" s="356"/>
      <c r="N7" s="357" t="s">
        <v>807</v>
      </c>
      <c r="O7" s="166" t="s">
        <v>22</v>
      </c>
      <c r="P7" s="356">
        <v>4219.6000000000004</v>
      </c>
      <c r="Q7" s="356"/>
      <c r="R7" s="356"/>
      <c r="S7" s="166"/>
      <c r="T7" s="166"/>
      <c r="U7" s="166" t="s">
        <v>1168</v>
      </c>
      <c r="V7" s="166"/>
    </row>
    <row r="8" spans="1:22" s="358" customFormat="1" ht="86.25" customHeight="1" x14ac:dyDescent="0.2">
      <c r="A8" s="166" t="s">
        <v>878</v>
      </c>
      <c r="B8" s="166" t="str">
        <f t="shared" si="0"/>
        <v>2007</v>
      </c>
      <c r="C8" s="166" t="s">
        <v>23</v>
      </c>
      <c r="D8" s="166" t="s">
        <v>23</v>
      </c>
      <c r="E8" s="166" t="s">
        <v>24</v>
      </c>
      <c r="F8" s="123" t="s">
        <v>1171</v>
      </c>
      <c r="G8" s="166"/>
      <c r="H8" s="166"/>
      <c r="I8" s="166" t="s">
        <v>632</v>
      </c>
      <c r="J8" s="124">
        <v>39211</v>
      </c>
      <c r="K8" s="396">
        <v>16.283999999999999</v>
      </c>
      <c r="L8" s="396">
        <v>4.8849999999999998</v>
      </c>
      <c r="M8" s="356"/>
      <c r="N8" s="357" t="s">
        <v>808</v>
      </c>
      <c r="O8" s="166" t="s">
        <v>6</v>
      </c>
      <c r="P8" s="356">
        <v>3000</v>
      </c>
      <c r="Q8" s="356"/>
      <c r="R8" s="356"/>
      <c r="S8" s="166"/>
      <c r="T8" s="166"/>
      <c r="U8" s="166" t="s">
        <v>1168</v>
      </c>
      <c r="V8" s="166"/>
    </row>
    <row r="9" spans="1:22" s="358" customFormat="1" ht="86.25" customHeight="1" x14ac:dyDescent="0.2">
      <c r="A9" s="665" t="s">
        <v>879</v>
      </c>
      <c r="B9" s="665" t="str">
        <f t="shared" si="0"/>
        <v>2007</v>
      </c>
      <c r="C9" s="665" t="s">
        <v>25</v>
      </c>
      <c r="D9" s="665" t="s">
        <v>25</v>
      </c>
      <c r="E9" s="665" t="s">
        <v>26</v>
      </c>
      <c r="F9" s="665" t="s">
        <v>1157</v>
      </c>
      <c r="G9" s="665"/>
      <c r="H9" s="665"/>
      <c r="I9" s="665" t="s">
        <v>633</v>
      </c>
      <c r="J9" s="668">
        <v>39246</v>
      </c>
      <c r="K9" s="687">
        <v>100</v>
      </c>
      <c r="L9" s="687">
        <v>40</v>
      </c>
      <c r="M9" s="688"/>
      <c r="N9" s="678" t="s">
        <v>806</v>
      </c>
      <c r="O9" s="665" t="s">
        <v>28</v>
      </c>
      <c r="P9" s="688">
        <v>38143</v>
      </c>
      <c r="Q9" s="688"/>
      <c r="R9" s="688"/>
      <c r="S9" s="665"/>
      <c r="T9" s="665"/>
      <c r="U9" s="665" t="s">
        <v>1169</v>
      </c>
      <c r="V9" s="665"/>
    </row>
    <row r="10" spans="1:22" s="358" customFormat="1" ht="86.25" customHeight="1" x14ac:dyDescent="0.2">
      <c r="A10" s="166" t="s">
        <v>880</v>
      </c>
      <c r="B10" s="166" t="str">
        <f t="shared" si="0"/>
        <v>2007</v>
      </c>
      <c r="C10" s="166" t="s">
        <v>29</v>
      </c>
      <c r="D10" s="166" t="s">
        <v>29</v>
      </c>
      <c r="E10" s="166" t="s">
        <v>30</v>
      </c>
      <c r="F10" s="166" t="s">
        <v>1139</v>
      </c>
      <c r="G10" s="166"/>
      <c r="H10" s="166"/>
      <c r="I10" s="166" t="s">
        <v>634</v>
      </c>
      <c r="J10" s="124">
        <v>39288</v>
      </c>
      <c r="K10" s="396">
        <v>55.167999999999999</v>
      </c>
      <c r="L10" s="396">
        <v>19.167999999999999</v>
      </c>
      <c r="M10" s="356"/>
      <c r="N10" s="357" t="s">
        <v>809</v>
      </c>
      <c r="O10" s="166" t="s">
        <v>32</v>
      </c>
      <c r="P10" s="356">
        <v>37000</v>
      </c>
      <c r="Q10" s="356"/>
      <c r="R10" s="356"/>
      <c r="S10" s="166"/>
      <c r="T10" s="166"/>
      <c r="U10" s="166" t="s">
        <v>1168</v>
      </c>
      <c r="V10" s="166"/>
    </row>
    <row r="11" spans="1:22" s="358" customFormat="1" ht="86.25" customHeight="1" x14ac:dyDescent="0.2">
      <c r="A11" s="166" t="s">
        <v>881</v>
      </c>
      <c r="B11" s="166" t="str">
        <f t="shared" si="0"/>
        <v>2007</v>
      </c>
      <c r="C11" s="166" t="s">
        <v>33</v>
      </c>
      <c r="D11" s="166" t="s">
        <v>33</v>
      </c>
      <c r="E11" s="166" t="s">
        <v>34</v>
      </c>
      <c r="F11" s="166" t="s">
        <v>1157</v>
      </c>
      <c r="G11" s="166"/>
      <c r="H11" s="166"/>
      <c r="I11" s="166" t="s">
        <v>635</v>
      </c>
      <c r="J11" s="124">
        <v>39289</v>
      </c>
      <c r="K11" s="396">
        <v>51.500999999999998</v>
      </c>
      <c r="L11" s="396">
        <v>6.5010000000000003</v>
      </c>
      <c r="M11" s="356"/>
      <c r="N11" s="357" t="s">
        <v>809</v>
      </c>
      <c r="O11" s="166" t="s">
        <v>32</v>
      </c>
      <c r="P11" s="356">
        <v>13627</v>
      </c>
      <c r="Q11" s="356"/>
      <c r="R11" s="356"/>
      <c r="S11" s="166">
        <v>40</v>
      </c>
      <c r="T11" s="166"/>
      <c r="U11" s="166" t="s">
        <v>1168</v>
      </c>
      <c r="V11" s="166"/>
    </row>
    <row r="12" spans="1:22" s="358" customFormat="1" ht="86.25" customHeight="1" x14ac:dyDescent="0.2">
      <c r="A12" s="665" t="s">
        <v>882</v>
      </c>
      <c r="B12" s="665" t="str">
        <f t="shared" si="0"/>
        <v>2007</v>
      </c>
      <c r="C12" s="665" t="s">
        <v>36</v>
      </c>
      <c r="D12" s="665" t="s">
        <v>36</v>
      </c>
      <c r="E12" s="665" t="s">
        <v>37</v>
      </c>
      <c r="F12" s="665" t="s">
        <v>1157</v>
      </c>
      <c r="G12" s="665"/>
      <c r="H12" s="665"/>
      <c r="I12" s="665" t="s">
        <v>636</v>
      </c>
      <c r="J12" s="668">
        <v>39297</v>
      </c>
      <c r="K12" s="687">
        <v>356</v>
      </c>
      <c r="L12" s="687">
        <v>126</v>
      </c>
      <c r="M12" s="688"/>
      <c r="N12" s="678" t="s">
        <v>810</v>
      </c>
      <c r="O12" s="665" t="s">
        <v>39</v>
      </c>
      <c r="P12" s="688">
        <v>50000</v>
      </c>
      <c r="Q12" s="688"/>
      <c r="R12" s="688"/>
      <c r="S12" s="665">
        <v>50</v>
      </c>
      <c r="T12" s="665"/>
      <c r="U12" s="665" t="s">
        <v>1169</v>
      </c>
      <c r="V12" s="665"/>
    </row>
    <row r="13" spans="1:22" s="358" customFormat="1" ht="86.25" customHeight="1" x14ac:dyDescent="0.2">
      <c r="A13" s="166" t="s">
        <v>883</v>
      </c>
      <c r="B13" s="166" t="str">
        <f t="shared" si="0"/>
        <v>2007</v>
      </c>
      <c r="C13" s="166" t="s">
        <v>40</v>
      </c>
      <c r="D13" s="166" t="s">
        <v>40</v>
      </c>
      <c r="E13" s="166" t="s">
        <v>41</v>
      </c>
      <c r="F13" s="166" t="s">
        <v>1138</v>
      </c>
      <c r="G13" s="166"/>
      <c r="H13" s="166"/>
      <c r="I13" s="166" t="s">
        <v>637</v>
      </c>
      <c r="J13" s="124">
        <v>39323</v>
      </c>
      <c r="K13" s="396">
        <v>120</v>
      </c>
      <c r="L13" s="396">
        <v>120</v>
      </c>
      <c r="M13" s="356"/>
      <c r="N13" s="357" t="s">
        <v>811</v>
      </c>
      <c r="O13" s="166" t="s">
        <v>42</v>
      </c>
      <c r="P13" s="356">
        <v>18583</v>
      </c>
      <c r="Q13" s="356"/>
      <c r="R13" s="356"/>
      <c r="S13" s="166">
        <v>49</v>
      </c>
      <c r="T13" s="166"/>
      <c r="U13" s="166" t="s">
        <v>1168</v>
      </c>
      <c r="V13" s="166"/>
    </row>
    <row r="14" spans="1:22" s="358" customFormat="1" ht="86.25" customHeight="1" x14ac:dyDescent="0.2">
      <c r="A14" s="166" t="s">
        <v>884</v>
      </c>
      <c r="B14" s="166" t="str">
        <f t="shared" si="0"/>
        <v>2007</v>
      </c>
      <c r="C14" s="166" t="s">
        <v>43</v>
      </c>
      <c r="D14" s="166" t="s">
        <v>43</v>
      </c>
      <c r="E14" s="166" t="s">
        <v>44</v>
      </c>
      <c r="F14" s="166" t="s">
        <v>1139</v>
      </c>
      <c r="G14" s="166"/>
      <c r="H14" s="166"/>
      <c r="I14" s="166" t="s">
        <v>638</v>
      </c>
      <c r="J14" s="124">
        <v>39339</v>
      </c>
      <c r="K14" s="396">
        <v>123.834</v>
      </c>
      <c r="L14" s="396">
        <v>83.427999999999997</v>
      </c>
      <c r="M14" s="356"/>
      <c r="N14" s="357" t="s">
        <v>812</v>
      </c>
      <c r="O14" s="166" t="s">
        <v>46</v>
      </c>
      <c r="P14" s="356">
        <v>80000</v>
      </c>
      <c r="Q14" s="356"/>
      <c r="R14" s="356"/>
      <c r="S14" s="166">
        <v>50</v>
      </c>
      <c r="T14" s="166"/>
      <c r="U14" s="166" t="s">
        <v>1168</v>
      </c>
      <c r="V14" s="166"/>
    </row>
    <row r="15" spans="1:22" s="358" customFormat="1" ht="86.25" customHeight="1" x14ac:dyDescent="0.2">
      <c r="A15" s="166" t="s">
        <v>885</v>
      </c>
      <c r="B15" s="166" t="str">
        <f t="shared" si="0"/>
        <v>2007</v>
      </c>
      <c r="C15" s="166" t="s">
        <v>47</v>
      </c>
      <c r="D15" s="166" t="s">
        <v>47</v>
      </c>
      <c r="E15" s="166" t="s">
        <v>48</v>
      </c>
      <c r="F15" s="166" t="s">
        <v>1157</v>
      </c>
      <c r="G15" s="166"/>
      <c r="H15" s="166"/>
      <c r="I15" s="166" t="s">
        <v>639</v>
      </c>
      <c r="J15" s="124">
        <v>39339</v>
      </c>
      <c r="K15" s="396">
        <v>230.26499999999999</v>
      </c>
      <c r="L15" s="396">
        <v>70.265000000000001</v>
      </c>
      <c r="M15" s="356"/>
      <c r="N15" s="357" t="s">
        <v>811</v>
      </c>
      <c r="O15" s="166" t="s">
        <v>50</v>
      </c>
      <c r="P15" s="356">
        <v>30371.200000000001</v>
      </c>
      <c r="Q15" s="356"/>
      <c r="R15" s="356"/>
      <c r="S15" s="166">
        <v>49</v>
      </c>
      <c r="T15" s="166"/>
      <c r="U15" s="166" t="s">
        <v>1168</v>
      </c>
      <c r="V15" s="166"/>
    </row>
    <row r="16" spans="1:22" s="358" customFormat="1" ht="86.25" customHeight="1" x14ac:dyDescent="0.2">
      <c r="A16" s="166" t="s">
        <v>886</v>
      </c>
      <c r="B16" s="166" t="str">
        <f t="shared" si="0"/>
        <v>2007</v>
      </c>
      <c r="C16" s="166" t="s">
        <v>51</v>
      </c>
      <c r="D16" s="166" t="s">
        <v>51</v>
      </c>
      <c r="E16" s="166" t="s">
        <v>52</v>
      </c>
      <c r="F16" s="166" t="s">
        <v>1157</v>
      </c>
      <c r="G16" s="166"/>
      <c r="H16" s="166"/>
      <c r="I16" s="166" t="s">
        <v>640</v>
      </c>
      <c r="J16" s="124">
        <v>39360</v>
      </c>
      <c r="K16" s="396">
        <v>72.658000000000001</v>
      </c>
      <c r="L16" s="396">
        <v>21.797000000000001</v>
      </c>
      <c r="M16" s="356"/>
      <c r="N16" s="357" t="s">
        <v>811</v>
      </c>
      <c r="O16" s="166" t="s">
        <v>50</v>
      </c>
      <c r="P16" s="356">
        <v>18302.900000000001</v>
      </c>
      <c r="Q16" s="356"/>
      <c r="R16" s="356"/>
      <c r="S16" s="166">
        <v>50</v>
      </c>
      <c r="T16" s="166"/>
      <c r="U16" s="166" t="s">
        <v>1168</v>
      </c>
      <c r="V16" s="166"/>
    </row>
    <row r="17" spans="1:22" s="358" customFormat="1" ht="86.25" customHeight="1" x14ac:dyDescent="0.2">
      <c r="A17" s="166" t="s">
        <v>887</v>
      </c>
      <c r="B17" s="166" t="str">
        <f t="shared" si="0"/>
        <v>2007</v>
      </c>
      <c r="C17" s="166" t="s">
        <v>54</v>
      </c>
      <c r="D17" s="166" t="s">
        <v>54</v>
      </c>
      <c r="E17" s="166" t="s">
        <v>55</v>
      </c>
      <c r="F17" s="166" t="s">
        <v>1139</v>
      </c>
      <c r="G17" s="166"/>
      <c r="H17" s="166"/>
      <c r="I17" s="166" t="s">
        <v>641</v>
      </c>
      <c r="J17" s="124">
        <v>39366</v>
      </c>
      <c r="K17" s="396">
        <v>15.311</v>
      </c>
      <c r="L17" s="396">
        <v>3.0619999999999998</v>
      </c>
      <c r="M17" s="356"/>
      <c r="N17" s="357" t="s">
        <v>811</v>
      </c>
      <c r="O17" s="166" t="s">
        <v>57</v>
      </c>
      <c r="P17" s="356">
        <v>15302.5</v>
      </c>
      <c r="Q17" s="356"/>
      <c r="R17" s="356"/>
      <c r="S17" s="166">
        <v>50</v>
      </c>
      <c r="T17" s="166"/>
      <c r="U17" s="166" t="s">
        <v>1168</v>
      </c>
      <c r="V17" s="166"/>
    </row>
    <row r="18" spans="1:22" s="358" customFormat="1" ht="86.25" customHeight="1" x14ac:dyDescent="0.2">
      <c r="A18" s="166" t="s">
        <v>888</v>
      </c>
      <c r="B18" s="166" t="str">
        <f t="shared" si="0"/>
        <v>2007</v>
      </c>
      <c r="C18" s="166" t="s">
        <v>58</v>
      </c>
      <c r="D18" s="166" t="s">
        <v>58</v>
      </c>
      <c r="E18" s="166" t="s">
        <v>59</v>
      </c>
      <c r="F18" s="166" t="s">
        <v>1139</v>
      </c>
      <c r="G18" s="166"/>
      <c r="H18" s="166"/>
      <c r="I18" s="166" t="s">
        <v>642</v>
      </c>
      <c r="J18" s="124">
        <v>39366</v>
      </c>
      <c r="K18" s="396">
        <v>12.643000000000001</v>
      </c>
      <c r="L18" s="396">
        <v>3.7930000000000001</v>
      </c>
      <c r="M18" s="356"/>
      <c r="N18" s="357" t="s">
        <v>808</v>
      </c>
      <c r="O18" s="166" t="s">
        <v>61</v>
      </c>
      <c r="P18" s="356">
        <v>7240</v>
      </c>
      <c r="Q18" s="356"/>
      <c r="R18" s="356"/>
      <c r="S18" s="166">
        <v>49</v>
      </c>
      <c r="T18" s="166"/>
      <c r="U18" s="166" t="s">
        <v>1168</v>
      </c>
      <c r="V18" s="166"/>
    </row>
    <row r="19" spans="1:22" s="358" customFormat="1" ht="86.25" customHeight="1" x14ac:dyDescent="0.2">
      <c r="A19" s="665" t="s">
        <v>889</v>
      </c>
      <c r="B19" s="665" t="str">
        <f t="shared" si="0"/>
        <v>2007</v>
      </c>
      <c r="C19" s="665" t="s">
        <v>62</v>
      </c>
      <c r="D19" s="665" t="s">
        <v>62</v>
      </c>
      <c r="E19" s="665" t="s">
        <v>63</v>
      </c>
      <c r="F19" s="665" t="s">
        <v>1157</v>
      </c>
      <c r="G19" s="665"/>
      <c r="H19" s="665"/>
      <c r="I19" s="665" t="s">
        <v>643</v>
      </c>
      <c r="J19" s="668">
        <v>39397</v>
      </c>
      <c r="K19" s="687">
        <v>327.78300000000002</v>
      </c>
      <c r="L19" s="687">
        <v>188.126</v>
      </c>
      <c r="M19" s="688"/>
      <c r="N19" s="678" t="s">
        <v>812</v>
      </c>
      <c r="O19" s="665" t="s">
        <v>65</v>
      </c>
      <c r="P19" s="688">
        <v>30000</v>
      </c>
      <c r="Q19" s="688"/>
      <c r="R19" s="688"/>
      <c r="S19" s="665">
        <v>50</v>
      </c>
      <c r="T19" s="665"/>
      <c r="U19" s="665" t="s">
        <v>1169</v>
      </c>
      <c r="V19" s="665"/>
    </row>
    <row r="20" spans="1:22" s="358" customFormat="1" ht="86.25" customHeight="1" x14ac:dyDescent="0.2">
      <c r="A20" s="166" t="s">
        <v>890</v>
      </c>
      <c r="B20" s="166" t="str">
        <f t="shared" si="0"/>
        <v>2007</v>
      </c>
      <c r="C20" s="166" t="s">
        <v>66</v>
      </c>
      <c r="D20" s="166" t="s">
        <v>66</v>
      </c>
      <c r="E20" s="166" t="s">
        <v>67</v>
      </c>
      <c r="F20" s="166" t="s">
        <v>1139</v>
      </c>
      <c r="G20" s="166"/>
      <c r="H20" s="166"/>
      <c r="I20" s="166" t="s">
        <v>644</v>
      </c>
      <c r="J20" s="124">
        <v>39407</v>
      </c>
      <c r="K20" s="396">
        <v>172</v>
      </c>
      <c r="L20" s="396">
        <v>55</v>
      </c>
      <c r="M20" s="356"/>
      <c r="N20" s="357" t="s">
        <v>809</v>
      </c>
      <c r="O20" s="166" t="s">
        <v>69</v>
      </c>
      <c r="P20" s="356">
        <v>40000</v>
      </c>
      <c r="Q20" s="356"/>
      <c r="R20" s="356"/>
      <c r="S20" s="166">
        <v>45</v>
      </c>
      <c r="T20" s="166"/>
      <c r="U20" s="166" t="s">
        <v>1168</v>
      </c>
      <c r="V20" s="166"/>
    </row>
    <row r="21" spans="1:22" s="358" customFormat="1" ht="86.25" customHeight="1" x14ac:dyDescent="0.2">
      <c r="A21" s="166" t="s">
        <v>891</v>
      </c>
      <c r="B21" s="166" t="str">
        <f t="shared" si="0"/>
        <v>2007</v>
      </c>
      <c r="C21" s="166" t="s">
        <v>70</v>
      </c>
      <c r="D21" s="166" t="s">
        <v>70</v>
      </c>
      <c r="E21" s="166" t="s">
        <v>71</v>
      </c>
      <c r="F21" s="166" t="s">
        <v>1161</v>
      </c>
      <c r="G21" s="166"/>
      <c r="H21" s="166"/>
      <c r="I21" s="166" t="s">
        <v>645</v>
      </c>
      <c r="J21" s="124">
        <v>39407</v>
      </c>
      <c r="K21" s="396">
        <v>18.564</v>
      </c>
      <c r="L21" s="396">
        <v>5.569</v>
      </c>
      <c r="M21" s="356"/>
      <c r="N21" s="357" t="s">
        <v>812</v>
      </c>
      <c r="O21" s="166" t="s">
        <v>73</v>
      </c>
      <c r="P21" s="356">
        <v>7325</v>
      </c>
      <c r="Q21" s="356"/>
      <c r="R21" s="356"/>
      <c r="S21" s="166">
        <v>45</v>
      </c>
      <c r="T21" s="166"/>
      <c r="U21" s="166" t="s">
        <v>1168</v>
      </c>
      <c r="V21" s="166"/>
    </row>
    <row r="22" spans="1:22" s="358" customFormat="1" ht="86.25" customHeight="1" x14ac:dyDescent="0.2">
      <c r="A22" s="166" t="s">
        <v>892</v>
      </c>
      <c r="B22" s="166" t="str">
        <f t="shared" si="0"/>
        <v>2007</v>
      </c>
      <c r="C22" s="166" t="s">
        <v>70</v>
      </c>
      <c r="D22" s="166" t="s">
        <v>70</v>
      </c>
      <c r="E22" s="166" t="s">
        <v>74</v>
      </c>
      <c r="F22" s="166" t="s">
        <v>1158</v>
      </c>
      <c r="G22" s="166"/>
      <c r="H22" s="166"/>
      <c r="I22" s="166" t="s">
        <v>646</v>
      </c>
      <c r="J22" s="124">
        <v>39407</v>
      </c>
      <c r="K22" s="396">
        <v>21.623000000000001</v>
      </c>
      <c r="L22" s="396">
        <v>5.1550000000000002</v>
      </c>
      <c r="M22" s="356"/>
      <c r="N22" s="357" t="s">
        <v>813</v>
      </c>
      <c r="O22" s="166" t="s">
        <v>75</v>
      </c>
      <c r="P22" s="356">
        <v>10278.200000000001</v>
      </c>
      <c r="Q22" s="356"/>
      <c r="R22" s="356"/>
      <c r="S22" s="166">
        <v>12</v>
      </c>
      <c r="T22" s="166"/>
      <c r="U22" s="166" t="s">
        <v>1168</v>
      </c>
      <c r="V22" s="166"/>
    </row>
    <row r="23" spans="1:22" s="368" customFormat="1" ht="86.25" customHeight="1" x14ac:dyDescent="0.2">
      <c r="A23" s="166" t="s">
        <v>893</v>
      </c>
      <c r="B23" s="166" t="str">
        <f t="shared" si="0"/>
        <v>2007</v>
      </c>
      <c r="C23" s="123" t="s">
        <v>76</v>
      </c>
      <c r="D23" s="123" t="s">
        <v>76</v>
      </c>
      <c r="E23" s="123" t="s">
        <v>77</v>
      </c>
      <c r="F23" s="123" t="s">
        <v>1824</v>
      </c>
      <c r="G23" s="123"/>
      <c r="H23" s="123"/>
      <c r="I23" s="166" t="s">
        <v>647</v>
      </c>
      <c r="J23" s="124">
        <v>39421</v>
      </c>
      <c r="K23" s="184">
        <v>30</v>
      </c>
      <c r="L23" s="184">
        <v>10</v>
      </c>
      <c r="M23" s="185"/>
      <c r="N23" s="193" t="s">
        <v>812</v>
      </c>
      <c r="O23" s="123" t="s">
        <v>78</v>
      </c>
      <c r="P23" s="370">
        <v>53200</v>
      </c>
      <c r="Q23" s="371"/>
      <c r="R23" s="371"/>
      <c r="S23" s="121">
        <v>50</v>
      </c>
      <c r="T23" s="166"/>
      <c r="U23" s="166" t="s">
        <v>1168</v>
      </c>
      <c r="V23" s="166"/>
    </row>
    <row r="24" spans="1:22" s="358" customFormat="1" ht="86.25" customHeight="1" x14ac:dyDescent="0.2">
      <c r="A24" s="166" t="s">
        <v>894</v>
      </c>
      <c r="B24" s="166" t="str">
        <f t="shared" si="0"/>
        <v>2007</v>
      </c>
      <c r="C24" s="166" t="s">
        <v>79</v>
      </c>
      <c r="D24" s="166" t="s">
        <v>79</v>
      </c>
      <c r="E24" s="166" t="s">
        <v>80</v>
      </c>
      <c r="F24" s="166" t="s">
        <v>1139</v>
      </c>
      <c r="G24" s="166"/>
      <c r="H24" s="166"/>
      <c r="I24" s="166" t="s">
        <v>648</v>
      </c>
      <c r="J24" s="124">
        <v>39421</v>
      </c>
      <c r="K24" s="396">
        <v>61</v>
      </c>
      <c r="L24" s="396">
        <v>18</v>
      </c>
      <c r="M24" s="356"/>
      <c r="N24" s="357" t="s">
        <v>814</v>
      </c>
      <c r="O24" s="166" t="s">
        <v>7</v>
      </c>
      <c r="P24" s="356">
        <v>8950</v>
      </c>
      <c r="Q24" s="356"/>
      <c r="R24" s="356"/>
      <c r="S24" s="166">
        <v>50</v>
      </c>
      <c r="T24" s="166"/>
      <c r="U24" s="166" t="s">
        <v>1168</v>
      </c>
      <c r="V24" s="166"/>
    </row>
    <row r="25" spans="1:22" s="369" customFormat="1" ht="86.25" customHeight="1" x14ac:dyDescent="0.2">
      <c r="A25" s="372" t="s">
        <v>895</v>
      </c>
      <c r="B25" s="166" t="str">
        <f t="shared" si="0"/>
        <v>2008</v>
      </c>
      <c r="C25" s="208" t="s">
        <v>84</v>
      </c>
      <c r="D25" s="208" t="s">
        <v>84</v>
      </c>
      <c r="E25" s="208" t="s">
        <v>85</v>
      </c>
      <c r="F25" s="208" t="s">
        <v>2487</v>
      </c>
      <c r="G25" s="208"/>
      <c r="H25" s="208"/>
      <c r="I25" s="208" t="s">
        <v>649</v>
      </c>
      <c r="J25" s="373">
        <v>39465</v>
      </c>
      <c r="K25" s="397">
        <v>296</v>
      </c>
      <c r="L25" s="397">
        <v>89</v>
      </c>
      <c r="M25" s="374"/>
      <c r="N25" s="375" t="s">
        <v>806</v>
      </c>
      <c r="O25" s="208" t="s">
        <v>86</v>
      </c>
      <c r="P25" s="208"/>
      <c r="Q25" s="208"/>
      <c r="R25" s="208"/>
      <c r="S25" s="372">
        <v>50</v>
      </c>
      <c r="T25" s="208"/>
      <c r="U25" s="208" t="s">
        <v>1169</v>
      </c>
      <c r="V25" s="208"/>
    </row>
    <row r="26" spans="1:22" ht="86.25" customHeight="1" x14ac:dyDescent="0.2">
      <c r="A26" s="121" t="s">
        <v>896</v>
      </c>
      <c r="B26" s="123" t="str">
        <f t="shared" si="0"/>
        <v>2008</v>
      </c>
      <c r="C26" s="123" t="s">
        <v>87</v>
      </c>
      <c r="D26" s="123" t="s">
        <v>87</v>
      </c>
      <c r="E26" s="123" t="s">
        <v>88</v>
      </c>
      <c r="F26" s="123" t="s">
        <v>1156</v>
      </c>
      <c r="G26" s="123"/>
      <c r="H26" s="123"/>
      <c r="I26" s="123" t="s">
        <v>650</v>
      </c>
      <c r="J26" s="124">
        <v>39465</v>
      </c>
      <c r="K26" s="398">
        <v>25.5</v>
      </c>
      <c r="L26" s="398">
        <v>8</v>
      </c>
      <c r="M26" s="370"/>
      <c r="N26" s="142" t="s">
        <v>809</v>
      </c>
      <c r="O26" s="123" t="s">
        <v>89</v>
      </c>
      <c r="P26" s="123"/>
      <c r="Q26" s="123"/>
      <c r="R26" s="123"/>
      <c r="S26" s="121">
        <v>45</v>
      </c>
      <c r="T26" s="123"/>
      <c r="U26" s="123" t="s">
        <v>1168</v>
      </c>
      <c r="V26" s="123"/>
    </row>
    <row r="27" spans="1:22" ht="86.25" customHeight="1" x14ac:dyDescent="0.2">
      <c r="A27" s="376" t="s">
        <v>897</v>
      </c>
      <c r="B27" s="166" t="str">
        <f t="shared" si="0"/>
        <v>2008</v>
      </c>
      <c r="C27" s="123" t="s">
        <v>90</v>
      </c>
      <c r="D27" s="123" t="s">
        <v>90</v>
      </c>
      <c r="E27" s="123" t="s">
        <v>91</v>
      </c>
      <c r="F27" s="123" t="s">
        <v>1171</v>
      </c>
      <c r="G27" s="123"/>
      <c r="H27" s="123"/>
      <c r="I27" s="166" t="s">
        <v>651</v>
      </c>
      <c r="J27" s="124">
        <v>39478</v>
      </c>
      <c r="K27" s="398">
        <v>72.2</v>
      </c>
      <c r="L27" s="398">
        <v>72.2</v>
      </c>
      <c r="M27" s="370"/>
      <c r="N27" s="142" t="s">
        <v>808</v>
      </c>
      <c r="O27" s="123" t="s">
        <v>92</v>
      </c>
      <c r="P27" s="123"/>
      <c r="Q27" s="123"/>
      <c r="R27" s="123"/>
      <c r="S27" s="121">
        <v>50</v>
      </c>
      <c r="T27" s="123"/>
      <c r="U27" s="123" t="s">
        <v>1168</v>
      </c>
      <c r="V27" s="123"/>
    </row>
    <row r="28" spans="1:22" ht="86.25" customHeight="1" x14ac:dyDescent="0.2">
      <c r="A28" s="121" t="s">
        <v>898</v>
      </c>
      <c r="B28" s="166" t="str">
        <f t="shared" si="0"/>
        <v>2008</v>
      </c>
      <c r="C28" s="123" t="s">
        <v>93</v>
      </c>
      <c r="D28" s="123" t="s">
        <v>93</v>
      </c>
      <c r="E28" s="123" t="s">
        <v>94</v>
      </c>
      <c r="F28" s="123" t="s">
        <v>1156</v>
      </c>
      <c r="G28" s="123"/>
      <c r="H28" s="123"/>
      <c r="I28" s="166" t="s">
        <v>652</v>
      </c>
      <c r="J28" s="124">
        <v>39506</v>
      </c>
      <c r="K28" s="184">
        <v>163.58000000000001</v>
      </c>
      <c r="L28" s="184">
        <v>39</v>
      </c>
      <c r="M28" s="185"/>
      <c r="N28" s="193" t="s">
        <v>808</v>
      </c>
      <c r="O28" s="166" t="s">
        <v>6</v>
      </c>
      <c r="P28" s="166"/>
      <c r="Q28" s="166"/>
      <c r="R28" s="166"/>
      <c r="S28" s="123">
        <v>50</v>
      </c>
      <c r="T28" s="123"/>
      <c r="U28" s="123" t="s">
        <v>1168</v>
      </c>
      <c r="V28" s="123"/>
    </row>
    <row r="29" spans="1:22" ht="86.25" customHeight="1" x14ac:dyDescent="0.2">
      <c r="A29" s="376" t="s">
        <v>899</v>
      </c>
      <c r="B29" s="166" t="str">
        <f t="shared" si="0"/>
        <v>2008</v>
      </c>
      <c r="C29" s="123" t="s">
        <v>95</v>
      </c>
      <c r="D29" s="123" t="s">
        <v>95</v>
      </c>
      <c r="E29" s="123" t="s">
        <v>1164</v>
      </c>
      <c r="F29" s="123" t="s">
        <v>1156</v>
      </c>
      <c r="G29" s="123"/>
      <c r="H29" s="123"/>
      <c r="I29" s="166" t="s">
        <v>653</v>
      </c>
      <c r="J29" s="124">
        <v>39538</v>
      </c>
      <c r="K29" s="184">
        <v>1.05</v>
      </c>
      <c r="L29" s="184">
        <v>0.48</v>
      </c>
      <c r="M29" s="185"/>
      <c r="N29" s="193" t="s">
        <v>809</v>
      </c>
      <c r="O29" s="123" t="s">
        <v>96</v>
      </c>
      <c r="P29" s="123"/>
      <c r="Q29" s="123"/>
      <c r="R29" s="123"/>
      <c r="S29" s="123">
        <v>30</v>
      </c>
      <c r="T29" s="123"/>
      <c r="U29" s="123" t="s">
        <v>1168</v>
      </c>
      <c r="V29" s="123"/>
    </row>
    <row r="30" spans="1:22" ht="86.25" customHeight="1" x14ac:dyDescent="0.2">
      <c r="A30" s="667" t="s">
        <v>900</v>
      </c>
      <c r="B30" s="665" t="str">
        <f t="shared" si="0"/>
        <v>2008</v>
      </c>
      <c r="C30" s="665" t="s">
        <v>97</v>
      </c>
      <c r="D30" s="665" t="s">
        <v>97</v>
      </c>
      <c r="E30" s="665" t="s">
        <v>98</v>
      </c>
      <c r="F30" s="665" t="s">
        <v>2487</v>
      </c>
      <c r="G30" s="665"/>
      <c r="H30" s="665"/>
      <c r="I30" s="665" t="s">
        <v>654</v>
      </c>
      <c r="J30" s="668">
        <v>39528</v>
      </c>
      <c r="K30" s="687">
        <v>7</v>
      </c>
      <c r="L30" s="687">
        <v>2.2000000000000002</v>
      </c>
      <c r="M30" s="688"/>
      <c r="N30" s="678" t="s">
        <v>807</v>
      </c>
      <c r="O30" s="665" t="s">
        <v>99</v>
      </c>
      <c r="P30" s="665"/>
      <c r="Q30" s="665"/>
      <c r="R30" s="665"/>
      <c r="S30" s="667">
        <v>50</v>
      </c>
      <c r="T30" s="665"/>
      <c r="U30" s="665" t="s">
        <v>1169</v>
      </c>
      <c r="V30" s="665"/>
    </row>
    <row r="31" spans="1:22" ht="86.25" customHeight="1" x14ac:dyDescent="0.2">
      <c r="A31" s="376" t="s">
        <v>901</v>
      </c>
      <c r="B31" s="166" t="str">
        <f t="shared" si="0"/>
        <v>2008</v>
      </c>
      <c r="C31" s="123" t="s">
        <v>100</v>
      </c>
      <c r="D31" s="123" t="s">
        <v>100</v>
      </c>
      <c r="E31" s="123" t="s">
        <v>101</v>
      </c>
      <c r="F31" s="123" t="s">
        <v>1296</v>
      </c>
      <c r="G31" s="123"/>
      <c r="H31" s="123"/>
      <c r="I31" s="166" t="s">
        <v>655</v>
      </c>
      <c r="J31" s="124">
        <v>39568</v>
      </c>
      <c r="K31" s="184">
        <v>100</v>
      </c>
      <c r="L31" s="184">
        <v>60</v>
      </c>
      <c r="M31" s="185"/>
      <c r="N31" s="193" t="s">
        <v>808</v>
      </c>
      <c r="O31" s="123" t="s">
        <v>102</v>
      </c>
      <c r="P31" s="123"/>
      <c r="Q31" s="123"/>
      <c r="R31" s="123"/>
      <c r="S31" s="121">
        <v>20</v>
      </c>
      <c r="T31" s="123"/>
      <c r="U31" s="123" t="s">
        <v>1168</v>
      </c>
      <c r="V31" s="123"/>
    </row>
    <row r="32" spans="1:22" ht="86.25" customHeight="1" x14ac:dyDescent="0.2">
      <c r="A32" s="121" t="s">
        <v>902</v>
      </c>
      <c r="B32" s="166" t="str">
        <f t="shared" si="0"/>
        <v>2008</v>
      </c>
      <c r="C32" s="123" t="s">
        <v>103</v>
      </c>
      <c r="D32" s="123" t="s">
        <v>103</v>
      </c>
      <c r="E32" s="166" t="s">
        <v>104</v>
      </c>
      <c r="F32" s="166" t="s">
        <v>1139</v>
      </c>
      <c r="G32" s="166"/>
      <c r="H32" s="166"/>
      <c r="I32" s="166" t="s">
        <v>656</v>
      </c>
      <c r="J32" s="124">
        <v>39599</v>
      </c>
      <c r="K32" s="184">
        <v>142.80000000000001</v>
      </c>
      <c r="L32" s="184">
        <v>84</v>
      </c>
      <c r="M32" s="185"/>
      <c r="N32" s="193" t="s">
        <v>808</v>
      </c>
      <c r="O32" s="123" t="s">
        <v>106</v>
      </c>
      <c r="P32" s="123"/>
      <c r="Q32" s="123"/>
      <c r="R32" s="123"/>
      <c r="S32" s="121">
        <v>50</v>
      </c>
      <c r="T32" s="123"/>
      <c r="U32" s="123" t="s">
        <v>1168</v>
      </c>
      <c r="V32" s="123"/>
    </row>
    <row r="33" spans="1:22" ht="86.25" customHeight="1" x14ac:dyDescent="0.2">
      <c r="A33" s="667" t="s">
        <v>903</v>
      </c>
      <c r="B33" s="665" t="str">
        <f t="shared" si="0"/>
        <v>2008</v>
      </c>
      <c r="C33" s="665" t="s">
        <v>107</v>
      </c>
      <c r="D33" s="665" t="s">
        <v>107</v>
      </c>
      <c r="E33" s="665" t="s">
        <v>108</v>
      </c>
      <c r="F33" s="665" t="s">
        <v>1157</v>
      </c>
      <c r="G33" s="665"/>
      <c r="H33" s="665"/>
      <c r="I33" s="665" t="s">
        <v>657</v>
      </c>
      <c r="J33" s="668">
        <v>39629</v>
      </c>
      <c r="K33" s="1029">
        <v>225.625</v>
      </c>
      <c r="L33" s="1029">
        <v>67.988</v>
      </c>
      <c r="M33" s="1041"/>
      <c r="N33" s="672" t="s">
        <v>810</v>
      </c>
      <c r="O33" s="665" t="s">
        <v>109</v>
      </c>
      <c r="P33" s="665"/>
      <c r="Q33" s="665"/>
      <c r="R33" s="665"/>
      <c r="S33" s="667">
        <v>49</v>
      </c>
      <c r="T33" s="665"/>
      <c r="U33" s="665" t="s">
        <v>1169</v>
      </c>
      <c r="V33" s="665"/>
    </row>
    <row r="34" spans="1:22" ht="86.25" customHeight="1" x14ac:dyDescent="0.2">
      <c r="A34" s="121" t="s">
        <v>904</v>
      </c>
      <c r="B34" s="166" t="str">
        <f t="shared" si="0"/>
        <v>2008</v>
      </c>
      <c r="C34" s="123" t="s">
        <v>110</v>
      </c>
      <c r="D34" s="123" t="s">
        <v>110</v>
      </c>
      <c r="E34" s="123" t="s">
        <v>111</v>
      </c>
      <c r="F34" s="123" t="s">
        <v>1157</v>
      </c>
      <c r="G34" s="123"/>
      <c r="H34" s="123"/>
      <c r="I34" s="166" t="s">
        <v>658</v>
      </c>
      <c r="J34" s="124">
        <v>39660</v>
      </c>
      <c r="K34" s="184">
        <v>81.451999999999998</v>
      </c>
      <c r="L34" s="184">
        <v>57</v>
      </c>
      <c r="M34" s="185"/>
      <c r="N34" s="193" t="s">
        <v>813</v>
      </c>
      <c r="O34" s="123" t="s">
        <v>113</v>
      </c>
      <c r="P34" s="123"/>
      <c r="Q34" s="123"/>
      <c r="R34" s="123"/>
      <c r="S34" s="121">
        <v>49</v>
      </c>
      <c r="T34" s="123"/>
      <c r="U34" s="123" t="s">
        <v>1168</v>
      </c>
      <c r="V34" s="123"/>
    </row>
    <row r="35" spans="1:22" ht="86.25" customHeight="1" x14ac:dyDescent="0.2">
      <c r="A35" s="376" t="s">
        <v>905</v>
      </c>
      <c r="B35" s="166" t="str">
        <f t="shared" si="0"/>
        <v>2008</v>
      </c>
      <c r="C35" s="123" t="s">
        <v>114</v>
      </c>
      <c r="D35" s="123" t="s">
        <v>114</v>
      </c>
      <c r="E35" s="123" t="s">
        <v>115</v>
      </c>
      <c r="F35" s="123" t="s">
        <v>1139</v>
      </c>
      <c r="G35" s="123"/>
      <c r="H35" s="123"/>
      <c r="I35" s="166" t="s">
        <v>659</v>
      </c>
      <c r="J35" s="124">
        <v>39689</v>
      </c>
      <c r="K35" s="184">
        <v>55.8</v>
      </c>
      <c r="L35" s="184">
        <v>41</v>
      </c>
      <c r="M35" s="185"/>
      <c r="N35" s="193" t="s">
        <v>815</v>
      </c>
      <c r="O35" s="123" t="s">
        <v>117</v>
      </c>
      <c r="P35" s="123"/>
      <c r="Q35" s="123"/>
      <c r="R35" s="123"/>
      <c r="S35" s="121">
        <v>50</v>
      </c>
      <c r="T35" s="123"/>
      <c r="U35" s="123" t="s">
        <v>1168</v>
      </c>
      <c r="V35" s="123"/>
    </row>
    <row r="36" spans="1:22" ht="86.25" customHeight="1" x14ac:dyDescent="0.2">
      <c r="A36" s="121" t="s">
        <v>906</v>
      </c>
      <c r="B36" s="166" t="str">
        <f t="shared" si="0"/>
        <v>2008</v>
      </c>
      <c r="C36" s="123" t="s">
        <v>118</v>
      </c>
      <c r="D36" s="123" t="s">
        <v>118</v>
      </c>
      <c r="E36" s="123" t="s">
        <v>119</v>
      </c>
      <c r="F36" s="123" t="s">
        <v>1157</v>
      </c>
      <c r="G36" s="123"/>
      <c r="H36" s="123"/>
      <c r="I36" s="166" t="s">
        <v>660</v>
      </c>
      <c r="J36" s="124">
        <v>39734</v>
      </c>
      <c r="K36" s="398">
        <v>150</v>
      </c>
      <c r="L36" s="184">
        <v>75</v>
      </c>
      <c r="M36" s="185"/>
      <c r="N36" s="193" t="s">
        <v>812</v>
      </c>
      <c r="O36" s="123" t="s">
        <v>121</v>
      </c>
      <c r="P36" s="123"/>
      <c r="Q36" s="123"/>
      <c r="R36" s="123"/>
      <c r="S36" s="121">
        <v>49</v>
      </c>
      <c r="T36" s="123"/>
      <c r="U36" s="123" t="s">
        <v>1168</v>
      </c>
      <c r="V36" s="123"/>
    </row>
    <row r="37" spans="1:22" ht="86.25" customHeight="1" x14ac:dyDescent="0.2">
      <c r="A37" s="121" t="s">
        <v>907</v>
      </c>
      <c r="B37" s="166" t="str">
        <f t="shared" si="0"/>
        <v>2008</v>
      </c>
      <c r="C37" s="123" t="s">
        <v>122</v>
      </c>
      <c r="D37" s="123" t="s">
        <v>122</v>
      </c>
      <c r="E37" s="123" t="s">
        <v>123</v>
      </c>
      <c r="F37" s="123" t="s">
        <v>1158</v>
      </c>
      <c r="G37" s="123"/>
      <c r="H37" s="123"/>
      <c r="I37" s="166" t="s">
        <v>661</v>
      </c>
      <c r="J37" s="124">
        <v>39745</v>
      </c>
      <c r="K37" s="184">
        <v>9</v>
      </c>
      <c r="L37" s="184">
        <v>3</v>
      </c>
      <c r="M37" s="185"/>
      <c r="N37" s="193" t="s">
        <v>806</v>
      </c>
      <c r="O37" s="123" t="s">
        <v>124</v>
      </c>
      <c r="P37" s="123"/>
      <c r="Q37" s="123"/>
      <c r="R37" s="123"/>
      <c r="S37" s="121">
        <v>20</v>
      </c>
      <c r="T37" s="123"/>
      <c r="U37" s="123" t="s">
        <v>1168</v>
      </c>
      <c r="V37" s="123"/>
    </row>
    <row r="38" spans="1:22" ht="86.25" customHeight="1" x14ac:dyDescent="0.2">
      <c r="A38" s="121" t="s">
        <v>908</v>
      </c>
      <c r="B38" s="166" t="str">
        <f t="shared" si="0"/>
        <v>2008</v>
      </c>
      <c r="C38" s="123" t="s">
        <v>122</v>
      </c>
      <c r="D38" s="123" t="s">
        <v>122</v>
      </c>
      <c r="E38" s="123" t="s">
        <v>125</v>
      </c>
      <c r="F38" s="123" t="s">
        <v>1158</v>
      </c>
      <c r="G38" s="123"/>
      <c r="H38" s="123"/>
      <c r="I38" s="166" t="s">
        <v>662</v>
      </c>
      <c r="J38" s="124">
        <v>39748</v>
      </c>
      <c r="K38" s="184">
        <v>6</v>
      </c>
      <c r="L38" s="184">
        <v>2</v>
      </c>
      <c r="M38" s="185"/>
      <c r="N38" s="193" t="s">
        <v>806</v>
      </c>
      <c r="O38" s="123" t="s">
        <v>126</v>
      </c>
      <c r="P38" s="123"/>
      <c r="Q38" s="123"/>
      <c r="R38" s="123"/>
      <c r="S38" s="121">
        <v>20</v>
      </c>
      <c r="T38" s="123"/>
      <c r="U38" s="123" t="s">
        <v>1168</v>
      </c>
      <c r="V38" s="123"/>
    </row>
    <row r="39" spans="1:22" ht="86.25" customHeight="1" x14ac:dyDescent="0.2">
      <c r="A39" s="376" t="s">
        <v>909</v>
      </c>
      <c r="B39" s="166" t="str">
        <f t="shared" si="0"/>
        <v>2008</v>
      </c>
      <c r="C39" s="123" t="s">
        <v>127</v>
      </c>
      <c r="D39" s="123" t="s">
        <v>127</v>
      </c>
      <c r="E39" s="123" t="s">
        <v>128</v>
      </c>
      <c r="F39" s="123" t="s">
        <v>1157</v>
      </c>
      <c r="G39" s="123"/>
      <c r="H39" s="123"/>
      <c r="I39" s="166" t="s">
        <v>663</v>
      </c>
      <c r="J39" s="124">
        <v>39745</v>
      </c>
      <c r="K39" s="184">
        <v>296.65100000000001</v>
      </c>
      <c r="L39" s="184">
        <v>91.650999999999996</v>
      </c>
      <c r="M39" s="185"/>
      <c r="N39" s="193" t="s">
        <v>812</v>
      </c>
      <c r="O39" s="123" t="s">
        <v>130</v>
      </c>
      <c r="P39" s="123"/>
      <c r="Q39" s="123"/>
      <c r="R39" s="123"/>
      <c r="S39" s="121">
        <v>30</v>
      </c>
      <c r="T39" s="123"/>
      <c r="U39" s="123" t="s">
        <v>1168</v>
      </c>
      <c r="V39" s="123"/>
    </row>
    <row r="40" spans="1:22" ht="86.25" customHeight="1" x14ac:dyDescent="0.2">
      <c r="A40" s="667" t="s">
        <v>910</v>
      </c>
      <c r="B40" s="665" t="str">
        <f t="shared" si="0"/>
        <v>2008</v>
      </c>
      <c r="C40" s="665" t="s">
        <v>131</v>
      </c>
      <c r="D40" s="665" t="s">
        <v>131</v>
      </c>
      <c r="E40" s="665" t="s">
        <v>132</v>
      </c>
      <c r="F40" s="665" t="s">
        <v>1159</v>
      </c>
      <c r="G40" s="665"/>
      <c r="H40" s="665"/>
      <c r="I40" s="665" t="s">
        <v>664</v>
      </c>
      <c r="J40" s="668">
        <v>39748</v>
      </c>
      <c r="K40" s="687">
        <v>2.9609999999999999</v>
      </c>
      <c r="L40" s="687">
        <v>0.96099999999999997</v>
      </c>
      <c r="M40" s="688"/>
      <c r="N40" s="678" t="s">
        <v>807</v>
      </c>
      <c r="O40" s="665" t="s">
        <v>133</v>
      </c>
      <c r="P40" s="665"/>
      <c r="Q40" s="665"/>
      <c r="R40" s="665"/>
      <c r="S40" s="667">
        <v>50</v>
      </c>
      <c r="T40" s="665"/>
      <c r="U40" s="665" t="s">
        <v>1169</v>
      </c>
      <c r="V40" s="665"/>
    </row>
    <row r="41" spans="1:22" ht="86.25" customHeight="1" x14ac:dyDescent="0.2">
      <c r="A41" s="376" t="s">
        <v>911</v>
      </c>
      <c r="B41" s="166" t="str">
        <f t="shared" si="0"/>
        <v>2008</v>
      </c>
      <c r="C41" s="123" t="s">
        <v>134</v>
      </c>
      <c r="D41" s="123" t="s">
        <v>134</v>
      </c>
      <c r="E41" s="123" t="s">
        <v>135</v>
      </c>
      <c r="F41" s="123" t="s">
        <v>1157</v>
      </c>
      <c r="G41" s="123"/>
      <c r="H41" s="123"/>
      <c r="I41" s="166" t="s">
        <v>665</v>
      </c>
      <c r="J41" s="124">
        <v>39782</v>
      </c>
      <c r="K41" s="184">
        <v>1291.0989999999999</v>
      </c>
      <c r="L41" s="184">
        <v>200</v>
      </c>
      <c r="M41" s="185"/>
      <c r="N41" s="193" t="s">
        <v>806</v>
      </c>
      <c r="O41" s="123" t="s">
        <v>137</v>
      </c>
      <c r="P41" s="123"/>
      <c r="Q41" s="123"/>
      <c r="R41" s="123"/>
      <c r="S41" s="121">
        <v>49</v>
      </c>
      <c r="T41" s="123"/>
      <c r="U41" s="123" t="s">
        <v>1168</v>
      </c>
      <c r="V41" s="123"/>
    </row>
    <row r="42" spans="1:22" ht="86.25" customHeight="1" x14ac:dyDescent="0.2">
      <c r="A42" s="121" t="s">
        <v>912</v>
      </c>
      <c r="B42" s="166" t="str">
        <f t="shared" si="0"/>
        <v>2008</v>
      </c>
      <c r="C42" s="123" t="s">
        <v>134</v>
      </c>
      <c r="D42" s="123" t="s">
        <v>134</v>
      </c>
      <c r="E42" s="123" t="s">
        <v>138</v>
      </c>
      <c r="F42" s="123" t="s">
        <v>1157</v>
      </c>
      <c r="G42" s="123"/>
      <c r="H42" s="123"/>
      <c r="I42" s="166" t="s">
        <v>666</v>
      </c>
      <c r="J42" s="124">
        <v>39782</v>
      </c>
      <c r="K42" s="398">
        <v>266</v>
      </c>
      <c r="L42" s="398">
        <v>106</v>
      </c>
      <c r="M42" s="370"/>
      <c r="N42" s="142" t="s">
        <v>806</v>
      </c>
      <c r="O42" s="123" t="s">
        <v>140</v>
      </c>
      <c r="P42" s="123"/>
      <c r="Q42" s="123"/>
      <c r="R42" s="123"/>
      <c r="S42" s="121">
        <v>48</v>
      </c>
      <c r="T42" s="123"/>
      <c r="U42" s="123" t="s">
        <v>1168</v>
      </c>
      <c r="V42" s="123"/>
    </row>
    <row r="43" spans="1:22" s="369" customFormat="1" ht="86.25" customHeight="1" x14ac:dyDescent="0.2">
      <c r="A43" s="372" t="s">
        <v>913</v>
      </c>
      <c r="B43" s="166" t="str">
        <f t="shared" si="0"/>
        <v>2008</v>
      </c>
      <c r="C43" s="208" t="s">
        <v>141</v>
      </c>
      <c r="D43" s="208" t="s">
        <v>141</v>
      </c>
      <c r="E43" s="208" t="s">
        <v>142</v>
      </c>
      <c r="F43" s="208" t="s">
        <v>2487</v>
      </c>
      <c r="G43" s="208"/>
      <c r="H43" s="208"/>
      <c r="I43" s="208" t="s">
        <v>667</v>
      </c>
      <c r="J43" s="373">
        <v>39813</v>
      </c>
      <c r="K43" s="399">
        <v>286</v>
      </c>
      <c r="L43" s="399">
        <v>66</v>
      </c>
      <c r="M43" s="379"/>
      <c r="N43" s="380" t="s">
        <v>814</v>
      </c>
      <c r="O43" s="208" t="s">
        <v>7</v>
      </c>
      <c r="P43" s="208"/>
      <c r="Q43" s="208"/>
      <c r="R43" s="208"/>
      <c r="S43" s="372">
        <v>49</v>
      </c>
      <c r="T43" s="208"/>
      <c r="U43" s="208" t="s">
        <v>1169</v>
      </c>
      <c r="V43" s="208"/>
    </row>
    <row r="44" spans="1:22" ht="86.25" customHeight="1" x14ac:dyDescent="0.2">
      <c r="A44" s="121" t="s">
        <v>914</v>
      </c>
      <c r="B44" s="166" t="str">
        <f t="shared" si="0"/>
        <v>2008</v>
      </c>
      <c r="C44" s="123" t="s">
        <v>143</v>
      </c>
      <c r="D44" s="123" t="s">
        <v>143</v>
      </c>
      <c r="E44" s="123" t="s">
        <v>144</v>
      </c>
      <c r="F44" s="123" t="s">
        <v>1138</v>
      </c>
      <c r="G44" s="123"/>
      <c r="H44" s="123"/>
      <c r="I44" s="166" t="s">
        <v>668</v>
      </c>
      <c r="J44" s="124">
        <v>39758</v>
      </c>
      <c r="K44" s="987">
        <v>198</v>
      </c>
      <c r="L44" s="184">
        <v>80</v>
      </c>
      <c r="M44" s="185"/>
      <c r="N44" s="193" t="s">
        <v>811</v>
      </c>
      <c r="O44" s="123" t="s">
        <v>145</v>
      </c>
      <c r="P44" s="123"/>
      <c r="Q44" s="123"/>
      <c r="R44" s="123"/>
      <c r="S44" s="123">
        <v>30</v>
      </c>
      <c r="T44" s="123"/>
      <c r="U44" s="123" t="s">
        <v>1168</v>
      </c>
      <c r="V44" s="123"/>
    </row>
    <row r="45" spans="1:22" s="378" customFormat="1" ht="86.25" customHeight="1" x14ac:dyDescent="0.2">
      <c r="A45" s="376" t="s">
        <v>915</v>
      </c>
      <c r="B45" s="166" t="str">
        <f t="shared" si="0"/>
        <v>2008</v>
      </c>
      <c r="C45" s="176" t="s">
        <v>146</v>
      </c>
      <c r="D45" s="176" t="s">
        <v>146</v>
      </c>
      <c r="E45" s="176" t="s">
        <v>147</v>
      </c>
      <c r="F45" s="176" t="s">
        <v>1139</v>
      </c>
      <c r="G45" s="176"/>
      <c r="H45" s="176"/>
      <c r="I45" s="166" t="s">
        <v>669</v>
      </c>
      <c r="J45" s="124">
        <v>39638</v>
      </c>
      <c r="K45" s="188">
        <v>240</v>
      </c>
      <c r="L45" s="188">
        <v>72</v>
      </c>
      <c r="M45" s="189"/>
      <c r="N45" s="377" t="s">
        <v>805</v>
      </c>
      <c r="O45" s="176" t="s">
        <v>149</v>
      </c>
      <c r="P45" s="176"/>
      <c r="Q45" s="176"/>
      <c r="R45" s="176"/>
      <c r="S45" s="376">
        <v>49</v>
      </c>
      <c r="T45" s="176"/>
      <c r="U45" s="176" t="s">
        <v>1275</v>
      </c>
      <c r="V45" s="176"/>
    </row>
    <row r="46" spans="1:22" s="378" customFormat="1" ht="86.25" customHeight="1" x14ac:dyDescent="0.2">
      <c r="A46" s="121" t="s">
        <v>916</v>
      </c>
      <c r="B46" s="123" t="str">
        <f t="shared" si="0"/>
        <v>2008</v>
      </c>
      <c r="C46" s="123" t="s">
        <v>146</v>
      </c>
      <c r="D46" s="123" t="s">
        <v>146</v>
      </c>
      <c r="E46" s="123" t="s">
        <v>150</v>
      </c>
      <c r="F46" s="123" t="s">
        <v>1157</v>
      </c>
      <c r="G46" s="123"/>
      <c r="H46" s="123"/>
      <c r="I46" s="123" t="s">
        <v>669</v>
      </c>
      <c r="J46" s="124">
        <v>39638</v>
      </c>
      <c r="K46" s="184">
        <v>298</v>
      </c>
      <c r="L46" s="184">
        <v>89.4</v>
      </c>
      <c r="M46" s="185"/>
      <c r="N46" s="193" t="s">
        <v>805</v>
      </c>
      <c r="O46" s="123" t="s">
        <v>149</v>
      </c>
      <c r="P46" s="123"/>
      <c r="Q46" s="123"/>
      <c r="R46" s="123"/>
      <c r="S46" s="121">
        <v>49</v>
      </c>
      <c r="T46" s="123"/>
      <c r="U46" s="123" t="s">
        <v>1168</v>
      </c>
      <c r="V46" s="123"/>
    </row>
    <row r="47" spans="1:22" ht="86.25" customHeight="1" x14ac:dyDescent="0.2">
      <c r="A47" s="123" t="s">
        <v>917</v>
      </c>
      <c r="B47" s="166" t="str">
        <f t="shared" si="0"/>
        <v>2009</v>
      </c>
      <c r="C47" s="123" t="s">
        <v>152</v>
      </c>
      <c r="D47" s="123" t="s">
        <v>152</v>
      </c>
      <c r="E47" s="123" t="s">
        <v>153</v>
      </c>
      <c r="F47" s="123" t="s">
        <v>1156</v>
      </c>
      <c r="G47" s="123"/>
      <c r="H47" s="123"/>
      <c r="I47" s="166" t="s">
        <v>670</v>
      </c>
      <c r="J47" s="124">
        <v>39834</v>
      </c>
      <c r="K47" s="184">
        <v>1.6</v>
      </c>
      <c r="L47" s="184">
        <v>0.6</v>
      </c>
      <c r="M47" s="185"/>
      <c r="N47" s="193" t="s">
        <v>808</v>
      </c>
      <c r="O47" s="123" t="s">
        <v>154</v>
      </c>
      <c r="P47" s="123"/>
      <c r="Q47" s="123"/>
      <c r="R47" s="123"/>
      <c r="S47" s="123">
        <v>40</v>
      </c>
      <c r="T47" s="123"/>
      <c r="U47" s="123" t="s">
        <v>1168</v>
      </c>
      <c r="V47" s="123"/>
    </row>
    <row r="48" spans="1:22" ht="86.25" customHeight="1" x14ac:dyDescent="0.2">
      <c r="A48" s="123" t="s">
        <v>918</v>
      </c>
      <c r="B48" s="166" t="str">
        <f t="shared" si="0"/>
        <v>2009</v>
      </c>
      <c r="C48" s="123" t="s">
        <v>155</v>
      </c>
      <c r="D48" s="123" t="s">
        <v>155</v>
      </c>
      <c r="E48" s="123" t="s">
        <v>156</v>
      </c>
      <c r="F48" s="123" t="s">
        <v>1161</v>
      </c>
      <c r="G48" s="123"/>
      <c r="H48" s="123"/>
      <c r="I48" s="166" t="s">
        <v>671</v>
      </c>
      <c r="J48" s="124">
        <v>39888</v>
      </c>
      <c r="K48" s="184">
        <v>45</v>
      </c>
      <c r="L48" s="184">
        <v>30</v>
      </c>
      <c r="M48" s="185"/>
      <c r="N48" s="193" t="s">
        <v>809</v>
      </c>
      <c r="O48" s="123" t="s">
        <v>157</v>
      </c>
      <c r="P48" s="123"/>
      <c r="Q48" s="123"/>
      <c r="R48" s="123"/>
      <c r="S48" s="123">
        <v>49</v>
      </c>
      <c r="T48" s="123"/>
      <c r="U48" s="123" t="s">
        <v>1168</v>
      </c>
      <c r="V48" s="123"/>
    </row>
    <row r="49" spans="1:22" ht="86.25" customHeight="1" x14ac:dyDescent="0.2">
      <c r="A49" s="123" t="s">
        <v>919</v>
      </c>
      <c r="B49" s="166" t="str">
        <f t="shared" si="0"/>
        <v>2009</v>
      </c>
      <c r="C49" s="123" t="s">
        <v>158</v>
      </c>
      <c r="D49" s="123" t="s">
        <v>158</v>
      </c>
      <c r="E49" s="123" t="s">
        <v>159</v>
      </c>
      <c r="F49" s="123" t="s">
        <v>1141</v>
      </c>
      <c r="G49" s="123"/>
      <c r="H49" s="123"/>
      <c r="I49" s="166" t="s">
        <v>672</v>
      </c>
      <c r="J49" s="124">
        <v>39888</v>
      </c>
      <c r="K49" s="184">
        <v>16.635000000000002</v>
      </c>
      <c r="L49" s="184">
        <v>8.6</v>
      </c>
      <c r="M49" s="185"/>
      <c r="N49" s="193" t="s">
        <v>809</v>
      </c>
      <c r="O49" s="123" t="s">
        <v>160</v>
      </c>
      <c r="P49" s="123"/>
      <c r="Q49" s="123"/>
      <c r="R49" s="123"/>
      <c r="S49" s="123">
        <v>50</v>
      </c>
      <c r="T49" s="123"/>
      <c r="U49" s="123" t="s">
        <v>1168</v>
      </c>
      <c r="V49" s="123"/>
    </row>
    <row r="50" spans="1:22" ht="86.25" customHeight="1" x14ac:dyDescent="0.2">
      <c r="A50" s="123" t="s">
        <v>920</v>
      </c>
      <c r="B50" s="166" t="str">
        <f t="shared" si="0"/>
        <v>2009</v>
      </c>
      <c r="C50" s="123" t="s">
        <v>161</v>
      </c>
      <c r="D50" s="123" t="s">
        <v>161</v>
      </c>
      <c r="E50" s="123" t="s">
        <v>162</v>
      </c>
      <c r="F50" s="123" t="s">
        <v>1158</v>
      </c>
      <c r="G50" s="123"/>
      <c r="H50" s="123"/>
      <c r="I50" s="166" t="s">
        <v>673</v>
      </c>
      <c r="J50" s="124">
        <v>39898</v>
      </c>
      <c r="K50" s="184">
        <v>21.085999999999999</v>
      </c>
      <c r="L50" s="184">
        <v>11.086</v>
      </c>
      <c r="M50" s="185"/>
      <c r="N50" s="193" t="s">
        <v>806</v>
      </c>
      <c r="O50" s="123" t="s">
        <v>163</v>
      </c>
      <c r="P50" s="123"/>
      <c r="Q50" s="123"/>
      <c r="R50" s="123"/>
      <c r="S50" s="121">
        <v>49</v>
      </c>
      <c r="T50" s="123"/>
      <c r="U50" s="123" t="s">
        <v>1168</v>
      </c>
      <c r="V50" s="123"/>
    </row>
    <row r="51" spans="1:22" s="369" customFormat="1" ht="86.25" customHeight="1" x14ac:dyDescent="0.2">
      <c r="A51" s="665" t="s">
        <v>921</v>
      </c>
      <c r="B51" s="665" t="str">
        <f t="shared" si="0"/>
        <v>2009</v>
      </c>
      <c r="C51" s="665" t="s">
        <v>164</v>
      </c>
      <c r="D51" s="665" t="s">
        <v>164</v>
      </c>
      <c r="E51" s="665" t="s">
        <v>165</v>
      </c>
      <c r="F51" s="665" t="s">
        <v>1643</v>
      </c>
      <c r="G51" s="665"/>
      <c r="H51" s="665"/>
      <c r="I51" s="665" t="s">
        <v>674</v>
      </c>
      <c r="J51" s="668">
        <v>39930</v>
      </c>
      <c r="K51" s="687">
        <v>54</v>
      </c>
      <c r="L51" s="687">
        <v>18</v>
      </c>
      <c r="M51" s="688"/>
      <c r="N51" s="678" t="s">
        <v>807</v>
      </c>
      <c r="O51" s="665" t="s">
        <v>166</v>
      </c>
      <c r="P51" s="665"/>
      <c r="Q51" s="665"/>
      <c r="R51" s="665"/>
      <c r="S51" s="667">
        <v>48</v>
      </c>
      <c r="T51" s="665"/>
      <c r="U51" s="665" t="s">
        <v>1169</v>
      </c>
      <c r="V51" s="665"/>
    </row>
    <row r="52" spans="1:22" ht="86.25" customHeight="1" x14ac:dyDescent="0.2">
      <c r="A52" s="123" t="s">
        <v>922</v>
      </c>
      <c r="B52" s="166" t="str">
        <f t="shared" si="0"/>
        <v>2009</v>
      </c>
      <c r="C52" s="123" t="s">
        <v>167</v>
      </c>
      <c r="D52" s="123" t="s">
        <v>167</v>
      </c>
      <c r="E52" s="166" t="s">
        <v>168</v>
      </c>
      <c r="F52" s="166" t="s">
        <v>1157</v>
      </c>
      <c r="G52" s="166"/>
      <c r="H52" s="166"/>
      <c r="I52" s="166" t="s">
        <v>675</v>
      </c>
      <c r="J52" s="124">
        <v>39972</v>
      </c>
      <c r="K52" s="184">
        <v>150</v>
      </c>
      <c r="L52" s="184">
        <v>50</v>
      </c>
      <c r="M52" s="185"/>
      <c r="N52" s="193" t="s">
        <v>808</v>
      </c>
      <c r="O52" s="123" t="s">
        <v>170</v>
      </c>
      <c r="P52" s="123"/>
      <c r="Q52" s="123"/>
      <c r="R52" s="123"/>
      <c r="S52" s="121">
        <v>50</v>
      </c>
      <c r="T52" s="123"/>
      <c r="U52" s="123" t="s">
        <v>1168</v>
      </c>
      <c r="V52" s="123"/>
    </row>
    <row r="53" spans="1:22" ht="86.25" customHeight="1" x14ac:dyDescent="0.2">
      <c r="A53" s="123" t="s">
        <v>923</v>
      </c>
      <c r="B53" s="166" t="str">
        <f t="shared" si="0"/>
        <v>2009</v>
      </c>
      <c r="C53" s="123" t="s">
        <v>171</v>
      </c>
      <c r="D53" s="123" t="s">
        <v>171</v>
      </c>
      <c r="E53" s="123" t="s">
        <v>172</v>
      </c>
      <c r="F53" s="123" t="s">
        <v>1158</v>
      </c>
      <c r="G53" s="123"/>
      <c r="H53" s="123"/>
      <c r="I53" s="166" t="s">
        <v>676</v>
      </c>
      <c r="J53" s="124">
        <v>39982</v>
      </c>
      <c r="K53" s="184">
        <v>21.675999999999998</v>
      </c>
      <c r="L53" s="184">
        <v>11.676</v>
      </c>
      <c r="M53" s="185"/>
      <c r="N53" s="193" t="s">
        <v>808</v>
      </c>
      <c r="O53" s="123" t="s">
        <v>173</v>
      </c>
      <c r="P53" s="123"/>
      <c r="Q53" s="123"/>
      <c r="R53" s="123"/>
      <c r="S53" s="121">
        <v>30</v>
      </c>
      <c r="T53" s="123"/>
      <c r="U53" s="123" t="s">
        <v>1168</v>
      </c>
      <c r="V53" s="123"/>
    </row>
    <row r="54" spans="1:22" ht="86.25" customHeight="1" x14ac:dyDescent="0.2">
      <c r="A54" s="123" t="s">
        <v>924</v>
      </c>
      <c r="B54" s="166" t="str">
        <f t="shared" si="0"/>
        <v>2009</v>
      </c>
      <c r="C54" s="123" t="s">
        <v>174</v>
      </c>
      <c r="D54" s="123" t="s">
        <v>174</v>
      </c>
      <c r="E54" s="123" t="s">
        <v>175</v>
      </c>
      <c r="F54" s="123" t="s">
        <v>1158</v>
      </c>
      <c r="G54" s="123"/>
      <c r="H54" s="123"/>
      <c r="I54" s="166" t="s">
        <v>677</v>
      </c>
      <c r="J54" s="124">
        <v>39982</v>
      </c>
      <c r="K54" s="184">
        <v>6.7510000000000003</v>
      </c>
      <c r="L54" s="184">
        <v>1.35</v>
      </c>
      <c r="M54" s="185"/>
      <c r="N54" s="193" t="s">
        <v>810</v>
      </c>
      <c r="O54" s="123" t="s">
        <v>176</v>
      </c>
      <c r="P54" s="123"/>
      <c r="Q54" s="123"/>
      <c r="R54" s="123"/>
      <c r="S54" s="121">
        <v>20</v>
      </c>
      <c r="T54" s="123"/>
      <c r="U54" s="123" t="s">
        <v>1168</v>
      </c>
      <c r="V54" s="123"/>
    </row>
    <row r="55" spans="1:22" ht="86.25" customHeight="1" x14ac:dyDescent="0.2">
      <c r="A55" s="123" t="s">
        <v>925</v>
      </c>
      <c r="B55" s="166" t="str">
        <f t="shared" si="0"/>
        <v>2009</v>
      </c>
      <c r="C55" s="123" t="s">
        <v>177</v>
      </c>
      <c r="D55" s="123" t="s">
        <v>177</v>
      </c>
      <c r="E55" s="123" t="s">
        <v>178</v>
      </c>
      <c r="F55" s="123" t="s">
        <v>1157</v>
      </c>
      <c r="G55" s="123"/>
      <c r="H55" s="123"/>
      <c r="I55" s="166" t="s">
        <v>678</v>
      </c>
      <c r="J55" s="124">
        <v>39982</v>
      </c>
      <c r="K55" s="184">
        <v>230</v>
      </c>
      <c r="L55" s="184">
        <v>69</v>
      </c>
      <c r="M55" s="185"/>
      <c r="N55" s="193" t="s">
        <v>812</v>
      </c>
      <c r="O55" s="123" t="s">
        <v>180</v>
      </c>
      <c r="P55" s="123"/>
      <c r="Q55" s="123"/>
      <c r="R55" s="123"/>
      <c r="S55" s="121">
        <v>30</v>
      </c>
      <c r="T55" s="123"/>
      <c r="U55" s="123" t="s">
        <v>1168</v>
      </c>
      <c r="V55" s="123"/>
    </row>
    <row r="56" spans="1:22" ht="86.25" customHeight="1" x14ac:dyDescent="0.2">
      <c r="A56" s="123" t="s">
        <v>926</v>
      </c>
      <c r="B56" s="166" t="str">
        <f t="shared" si="0"/>
        <v>2009</v>
      </c>
      <c r="C56" s="123" t="s">
        <v>181</v>
      </c>
      <c r="D56" s="123" t="s">
        <v>181</v>
      </c>
      <c r="E56" s="123" t="s">
        <v>182</v>
      </c>
      <c r="F56" s="123" t="s">
        <v>1139</v>
      </c>
      <c r="G56" s="123"/>
      <c r="H56" s="123"/>
      <c r="I56" s="166" t="s">
        <v>679</v>
      </c>
      <c r="J56" s="124">
        <v>39997</v>
      </c>
      <c r="K56" s="184">
        <v>25.338999999999999</v>
      </c>
      <c r="L56" s="184">
        <v>6.39</v>
      </c>
      <c r="M56" s="185"/>
      <c r="N56" s="193" t="s">
        <v>812</v>
      </c>
      <c r="O56" s="123" t="s">
        <v>184</v>
      </c>
      <c r="P56" s="123"/>
      <c r="Q56" s="123"/>
      <c r="R56" s="123"/>
      <c r="S56" s="121">
        <v>30</v>
      </c>
      <c r="T56" s="123"/>
      <c r="U56" s="123" t="s">
        <v>1168</v>
      </c>
      <c r="V56" s="123"/>
    </row>
    <row r="57" spans="1:22" ht="86.25" customHeight="1" x14ac:dyDescent="0.2">
      <c r="A57" s="123" t="s">
        <v>927</v>
      </c>
      <c r="B57" s="166" t="str">
        <f t="shared" si="0"/>
        <v>2009</v>
      </c>
      <c r="C57" s="123" t="s">
        <v>185</v>
      </c>
      <c r="D57" s="123" t="s">
        <v>185</v>
      </c>
      <c r="E57" s="123" t="s">
        <v>186</v>
      </c>
      <c r="F57" s="123" t="s">
        <v>1751</v>
      </c>
      <c r="G57" s="123"/>
      <c r="H57" s="123"/>
      <c r="I57" s="166" t="s">
        <v>680</v>
      </c>
      <c r="J57" s="124">
        <v>40042</v>
      </c>
      <c r="K57" s="398">
        <v>8.5</v>
      </c>
      <c r="L57" s="184">
        <v>4.7</v>
      </c>
      <c r="M57" s="185"/>
      <c r="N57" s="193" t="s">
        <v>807</v>
      </c>
      <c r="O57" s="123" t="s">
        <v>187</v>
      </c>
      <c r="P57" s="123"/>
      <c r="Q57" s="123"/>
      <c r="R57" s="123"/>
      <c r="S57" s="121">
        <v>29</v>
      </c>
      <c r="T57" s="123"/>
      <c r="U57" s="123" t="s">
        <v>1168</v>
      </c>
      <c r="V57" s="123"/>
    </row>
    <row r="58" spans="1:22" ht="86.25" customHeight="1" x14ac:dyDescent="0.2">
      <c r="A58" s="123" t="s">
        <v>928</v>
      </c>
      <c r="B58" s="166" t="str">
        <f t="shared" si="0"/>
        <v>2009</v>
      </c>
      <c r="C58" s="123" t="s">
        <v>188</v>
      </c>
      <c r="D58" s="123" t="s">
        <v>188</v>
      </c>
      <c r="E58" s="123" t="s">
        <v>189</v>
      </c>
      <c r="F58" s="123" t="s">
        <v>2487</v>
      </c>
      <c r="G58" s="123"/>
      <c r="H58" s="123"/>
      <c r="I58" s="166" t="s">
        <v>681</v>
      </c>
      <c r="J58" s="124">
        <v>40042</v>
      </c>
      <c r="K58" s="184">
        <v>14.928000000000001</v>
      </c>
      <c r="L58" s="184">
        <v>3.738</v>
      </c>
      <c r="M58" s="185"/>
      <c r="N58" s="193" t="s">
        <v>807</v>
      </c>
      <c r="O58" s="123" t="s">
        <v>190</v>
      </c>
      <c r="P58" s="123"/>
      <c r="Q58" s="123"/>
      <c r="R58" s="123"/>
      <c r="S58" s="121">
        <v>50</v>
      </c>
      <c r="T58" s="123"/>
      <c r="U58" s="123" t="s">
        <v>1168</v>
      </c>
      <c r="V58" s="123"/>
    </row>
    <row r="59" spans="1:22" ht="86.25" customHeight="1" x14ac:dyDescent="0.2">
      <c r="A59" s="123" t="s">
        <v>929</v>
      </c>
      <c r="B59" s="166" t="str">
        <f t="shared" si="0"/>
        <v>2009</v>
      </c>
      <c r="C59" s="123" t="s">
        <v>191</v>
      </c>
      <c r="D59" s="123" t="s">
        <v>191</v>
      </c>
      <c r="E59" s="123" t="s">
        <v>192</v>
      </c>
      <c r="F59" s="123" t="s">
        <v>2487</v>
      </c>
      <c r="G59" s="123"/>
      <c r="H59" s="123"/>
      <c r="I59" s="166" t="s">
        <v>682</v>
      </c>
      <c r="J59" s="124">
        <v>40074</v>
      </c>
      <c r="K59" s="184">
        <v>255</v>
      </c>
      <c r="L59" s="184">
        <v>77</v>
      </c>
      <c r="M59" s="185"/>
      <c r="N59" s="193" t="s">
        <v>808</v>
      </c>
      <c r="O59" s="123" t="s">
        <v>92</v>
      </c>
      <c r="P59" s="123"/>
      <c r="Q59" s="123"/>
      <c r="R59" s="123"/>
      <c r="S59" s="121">
        <v>50</v>
      </c>
      <c r="T59" s="123"/>
      <c r="U59" s="123" t="s">
        <v>1168</v>
      </c>
      <c r="V59" s="123"/>
    </row>
    <row r="60" spans="1:22" ht="86.25" customHeight="1" x14ac:dyDescent="0.2">
      <c r="A60" s="123" t="s">
        <v>930</v>
      </c>
      <c r="B60" s="166" t="str">
        <f t="shared" si="0"/>
        <v>2009</v>
      </c>
      <c r="C60" s="123" t="s">
        <v>193</v>
      </c>
      <c r="D60" s="123" t="s">
        <v>193</v>
      </c>
      <c r="E60" s="123" t="s">
        <v>401</v>
      </c>
      <c r="F60" s="123" t="s">
        <v>1824</v>
      </c>
      <c r="G60" s="123"/>
      <c r="H60" s="123"/>
      <c r="I60" s="166" t="s">
        <v>683</v>
      </c>
      <c r="J60" s="124">
        <v>40158</v>
      </c>
      <c r="K60" s="184">
        <v>82</v>
      </c>
      <c r="L60" s="184">
        <v>36</v>
      </c>
      <c r="M60" s="185"/>
      <c r="N60" s="193" t="s">
        <v>808</v>
      </c>
      <c r="O60" s="123" t="s">
        <v>194</v>
      </c>
      <c r="P60" s="123"/>
      <c r="Q60" s="123"/>
      <c r="R60" s="123"/>
      <c r="S60" s="121">
        <v>3</v>
      </c>
      <c r="T60" s="123"/>
      <c r="U60" s="123" t="s">
        <v>1169</v>
      </c>
      <c r="V60" s="123"/>
    </row>
    <row r="61" spans="1:22" ht="86.25" customHeight="1" x14ac:dyDescent="0.2">
      <c r="A61" s="665" t="s">
        <v>931</v>
      </c>
      <c r="B61" s="665" t="str">
        <f t="shared" si="0"/>
        <v>2009</v>
      </c>
      <c r="C61" s="665" t="s">
        <v>195</v>
      </c>
      <c r="D61" s="665" t="s">
        <v>195</v>
      </c>
      <c r="E61" s="665" t="s">
        <v>196</v>
      </c>
      <c r="F61" s="665" t="s">
        <v>1824</v>
      </c>
      <c r="G61" s="665"/>
      <c r="H61" s="665"/>
      <c r="I61" s="665" t="s">
        <v>684</v>
      </c>
      <c r="J61" s="668">
        <v>40158</v>
      </c>
      <c r="K61" s="687">
        <v>1500</v>
      </c>
      <c r="L61" s="687">
        <v>300</v>
      </c>
      <c r="M61" s="688"/>
      <c r="N61" s="678" t="s">
        <v>811</v>
      </c>
      <c r="O61" s="665" t="s">
        <v>197</v>
      </c>
      <c r="P61" s="665"/>
      <c r="Q61" s="665"/>
      <c r="R61" s="665"/>
      <c r="S61" s="667">
        <v>15</v>
      </c>
      <c r="T61" s="665"/>
      <c r="U61" s="665" t="s">
        <v>1169</v>
      </c>
      <c r="V61" s="665"/>
    </row>
    <row r="62" spans="1:22" s="682" customFormat="1" ht="86.25" customHeight="1" x14ac:dyDescent="0.2">
      <c r="A62" s="665" t="s">
        <v>932</v>
      </c>
      <c r="B62" s="665" t="str">
        <f t="shared" si="0"/>
        <v>2009</v>
      </c>
      <c r="C62" s="665" t="s">
        <v>198</v>
      </c>
      <c r="D62" s="665" t="s">
        <v>198</v>
      </c>
      <c r="E62" s="665" t="s">
        <v>199</v>
      </c>
      <c r="F62" s="665" t="s">
        <v>2487</v>
      </c>
      <c r="G62" s="665"/>
      <c r="H62" s="665"/>
      <c r="I62" s="665" t="s">
        <v>685</v>
      </c>
      <c r="J62" s="668">
        <v>40159</v>
      </c>
      <c r="K62" s="687">
        <v>8</v>
      </c>
      <c r="L62" s="687">
        <v>2</v>
      </c>
      <c r="M62" s="688"/>
      <c r="N62" s="678" t="s">
        <v>807</v>
      </c>
      <c r="O62" s="665" t="s">
        <v>99</v>
      </c>
      <c r="P62" s="665"/>
      <c r="Q62" s="665"/>
      <c r="R62" s="665"/>
      <c r="S62" s="667">
        <v>45</v>
      </c>
      <c r="T62" s="665"/>
      <c r="U62" s="665" t="s">
        <v>1169</v>
      </c>
      <c r="V62" s="665"/>
    </row>
    <row r="63" spans="1:22" ht="86.25" customHeight="1" x14ac:dyDescent="0.2">
      <c r="A63" s="208" t="s">
        <v>933</v>
      </c>
      <c r="B63" s="166" t="str">
        <f t="shared" si="0"/>
        <v>2009</v>
      </c>
      <c r="C63" s="208" t="s">
        <v>200</v>
      </c>
      <c r="D63" s="208" t="s">
        <v>200</v>
      </c>
      <c r="E63" s="208" t="s">
        <v>201</v>
      </c>
      <c r="F63" s="208" t="s">
        <v>1643</v>
      </c>
      <c r="G63" s="208"/>
      <c r="H63" s="208"/>
      <c r="I63" s="208" t="s">
        <v>686</v>
      </c>
      <c r="J63" s="373">
        <v>40163</v>
      </c>
      <c r="K63" s="397">
        <v>50</v>
      </c>
      <c r="L63" s="399">
        <v>50</v>
      </c>
      <c r="M63" s="379"/>
      <c r="N63" s="380" t="s">
        <v>814</v>
      </c>
      <c r="O63" s="208" t="s">
        <v>202</v>
      </c>
      <c r="P63" s="208"/>
      <c r="Q63" s="208"/>
      <c r="R63" s="208"/>
      <c r="S63" s="372">
        <v>3</v>
      </c>
      <c r="T63" s="208"/>
      <c r="U63" s="208" t="s">
        <v>1169</v>
      </c>
      <c r="V63" s="208"/>
    </row>
    <row r="64" spans="1:22" ht="86.25" customHeight="1" x14ac:dyDescent="0.2">
      <c r="A64" s="123" t="s">
        <v>934</v>
      </c>
      <c r="B64" s="166" t="str">
        <f t="shared" si="0"/>
        <v>2009</v>
      </c>
      <c r="C64" s="121" t="s">
        <v>203</v>
      </c>
      <c r="D64" s="121" t="s">
        <v>203</v>
      </c>
      <c r="E64" s="123" t="s">
        <v>204</v>
      </c>
      <c r="F64" s="123" t="s">
        <v>1157</v>
      </c>
      <c r="G64" s="123"/>
      <c r="H64" s="123"/>
      <c r="I64" s="166" t="s">
        <v>687</v>
      </c>
      <c r="J64" s="124">
        <v>40163</v>
      </c>
      <c r="K64" s="398">
        <v>65.709999999999994</v>
      </c>
      <c r="L64" s="398">
        <v>19.71</v>
      </c>
      <c r="M64" s="370"/>
      <c r="N64" s="142" t="s">
        <v>811</v>
      </c>
      <c r="O64" s="123" t="s">
        <v>50</v>
      </c>
      <c r="P64" s="123"/>
      <c r="Q64" s="123"/>
      <c r="R64" s="123"/>
      <c r="S64" s="121">
        <v>40</v>
      </c>
      <c r="T64" s="123"/>
      <c r="U64" s="123" t="s">
        <v>1168</v>
      </c>
      <c r="V64" s="123"/>
    </row>
    <row r="65" spans="1:22" s="381" customFormat="1" ht="86.25" customHeight="1" x14ac:dyDescent="0.2">
      <c r="A65" s="123" t="s">
        <v>935</v>
      </c>
      <c r="B65" s="166" t="str">
        <f t="shared" si="0"/>
        <v>2010</v>
      </c>
      <c r="C65" s="123" t="s">
        <v>207</v>
      </c>
      <c r="D65" s="123" t="s">
        <v>207</v>
      </c>
      <c r="E65" s="123" t="s">
        <v>208</v>
      </c>
      <c r="F65" s="123" t="s">
        <v>1785</v>
      </c>
      <c r="G65" s="123"/>
      <c r="H65" s="123"/>
      <c r="I65" s="166" t="s">
        <v>688</v>
      </c>
      <c r="J65" s="124">
        <v>40198</v>
      </c>
      <c r="K65" s="184">
        <v>56.4</v>
      </c>
      <c r="L65" s="184">
        <v>12</v>
      </c>
      <c r="M65" s="185"/>
      <c r="N65" s="193" t="s">
        <v>807</v>
      </c>
      <c r="O65" s="166" t="s">
        <v>209</v>
      </c>
      <c r="P65" s="166"/>
      <c r="Q65" s="166"/>
      <c r="R65" s="166"/>
      <c r="S65" s="121">
        <v>48</v>
      </c>
      <c r="T65" s="123"/>
      <c r="U65" s="123" t="s">
        <v>1168</v>
      </c>
      <c r="V65" s="123"/>
    </row>
    <row r="66" spans="1:22" s="381" customFormat="1" ht="86.25" customHeight="1" x14ac:dyDescent="0.2">
      <c r="A66" s="123" t="s">
        <v>936</v>
      </c>
      <c r="B66" s="166" t="str">
        <f t="shared" si="0"/>
        <v>2010</v>
      </c>
      <c r="C66" s="123" t="s">
        <v>210</v>
      </c>
      <c r="D66" s="123" t="s">
        <v>210</v>
      </c>
      <c r="E66" s="123" t="s">
        <v>211</v>
      </c>
      <c r="F66" s="123" t="s">
        <v>1158</v>
      </c>
      <c r="G66" s="123"/>
      <c r="H66" s="123"/>
      <c r="I66" s="166" t="s">
        <v>689</v>
      </c>
      <c r="J66" s="124">
        <v>40330</v>
      </c>
      <c r="K66" s="398">
        <v>32.591000000000001</v>
      </c>
      <c r="L66" s="184">
        <v>6.5179999999999998</v>
      </c>
      <c r="M66" s="185"/>
      <c r="N66" s="193" t="s">
        <v>813</v>
      </c>
      <c r="O66" s="123" t="s">
        <v>75</v>
      </c>
      <c r="P66" s="123"/>
      <c r="Q66" s="123"/>
      <c r="R66" s="123"/>
      <c r="S66" s="121">
        <v>9</v>
      </c>
      <c r="T66" s="123"/>
      <c r="U66" s="123" t="s">
        <v>1168</v>
      </c>
      <c r="V66" s="123"/>
    </row>
    <row r="67" spans="1:22" s="381" customFormat="1" ht="86.25" customHeight="1" x14ac:dyDescent="0.2">
      <c r="A67" s="123" t="s">
        <v>937</v>
      </c>
      <c r="B67" s="166" t="str">
        <f t="shared" si="0"/>
        <v>2010</v>
      </c>
      <c r="C67" s="123" t="s">
        <v>210</v>
      </c>
      <c r="D67" s="123" t="s">
        <v>210</v>
      </c>
      <c r="E67" s="123" t="s">
        <v>212</v>
      </c>
      <c r="F67" s="123" t="s">
        <v>1158</v>
      </c>
      <c r="G67" s="123"/>
      <c r="H67" s="123"/>
      <c r="I67" s="166" t="s">
        <v>690</v>
      </c>
      <c r="J67" s="124">
        <v>40330</v>
      </c>
      <c r="K67" s="184">
        <v>31.315999999999999</v>
      </c>
      <c r="L67" s="184">
        <v>8</v>
      </c>
      <c r="M67" s="185"/>
      <c r="N67" s="193" t="s">
        <v>811</v>
      </c>
      <c r="O67" s="123" t="s">
        <v>213</v>
      </c>
      <c r="P67" s="123"/>
      <c r="Q67" s="123"/>
      <c r="R67" s="123"/>
      <c r="S67" s="121">
        <v>46</v>
      </c>
      <c r="T67" s="123"/>
      <c r="U67" s="123" t="s">
        <v>1168</v>
      </c>
      <c r="V67" s="123"/>
    </row>
    <row r="68" spans="1:22" s="381" customFormat="1" ht="86.25" customHeight="1" x14ac:dyDescent="0.2">
      <c r="A68" s="123" t="s">
        <v>938</v>
      </c>
      <c r="B68" s="166" t="str">
        <f t="shared" ref="B68:B131" si="1">LEFT(A68,4)</f>
        <v>2010</v>
      </c>
      <c r="C68" s="123" t="s">
        <v>210</v>
      </c>
      <c r="D68" s="123" t="s">
        <v>210</v>
      </c>
      <c r="E68" s="123" t="s">
        <v>214</v>
      </c>
      <c r="F68" s="123" t="s">
        <v>1158</v>
      </c>
      <c r="G68" s="123"/>
      <c r="H68" s="123"/>
      <c r="I68" s="166" t="s">
        <v>691</v>
      </c>
      <c r="J68" s="124">
        <v>40330</v>
      </c>
      <c r="K68" s="184">
        <v>12.026</v>
      </c>
      <c r="L68" s="184">
        <v>2.4049999999999998</v>
      </c>
      <c r="M68" s="185"/>
      <c r="N68" s="193" t="s">
        <v>809</v>
      </c>
      <c r="O68" s="123" t="s">
        <v>215</v>
      </c>
      <c r="P68" s="123"/>
      <c r="Q68" s="123"/>
      <c r="R68" s="123"/>
      <c r="S68" s="121">
        <v>10</v>
      </c>
      <c r="T68" s="123"/>
      <c r="U68" s="123" t="s">
        <v>1168</v>
      </c>
      <c r="V68" s="123"/>
    </row>
    <row r="69" spans="1:22" s="381" customFormat="1" ht="86.25" customHeight="1" x14ac:dyDescent="0.2">
      <c r="A69" s="123" t="s">
        <v>939</v>
      </c>
      <c r="B69" s="166" t="str">
        <f t="shared" si="1"/>
        <v>2010</v>
      </c>
      <c r="C69" s="123" t="s">
        <v>210</v>
      </c>
      <c r="D69" s="123" t="s">
        <v>210</v>
      </c>
      <c r="E69" s="123" t="s">
        <v>216</v>
      </c>
      <c r="F69" s="123" t="s">
        <v>1158</v>
      </c>
      <c r="G69" s="123"/>
      <c r="H69" s="123"/>
      <c r="I69" s="166" t="s">
        <v>692</v>
      </c>
      <c r="J69" s="124">
        <v>40330</v>
      </c>
      <c r="K69" s="184">
        <v>36.622999999999998</v>
      </c>
      <c r="L69" s="184">
        <v>10</v>
      </c>
      <c r="M69" s="185"/>
      <c r="N69" s="193" t="s">
        <v>812</v>
      </c>
      <c r="O69" s="123" t="s">
        <v>217</v>
      </c>
      <c r="P69" s="123"/>
      <c r="Q69" s="123"/>
      <c r="R69" s="123"/>
      <c r="S69" s="121">
        <v>43</v>
      </c>
      <c r="T69" s="123"/>
      <c r="U69" s="123" t="s">
        <v>1168</v>
      </c>
      <c r="V69" s="123"/>
    </row>
    <row r="70" spans="1:22" s="381" customFormat="1" ht="86.25" customHeight="1" x14ac:dyDescent="0.2">
      <c r="A70" s="123" t="s">
        <v>940</v>
      </c>
      <c r="B70" s="166" t="str">
        <f t="shared" si="1"/>
        <v>2010</v>
      </c>
      <c r="C70" s="123" t="s">
        <v>210</v>
      </c>
      <c r="D70" s="123" t="s">
        <v>210</v>
      </c>
      <c r="E70" s="123" t="s">
        <v>218</v>
      </c>
      <c r="F70" s="123" t="s">
        <v>1158</v>
      </c>
      <c r="G70" s="123"/>
      <c r="H70" s="123"/>
      <c r="I70" s="166" t="s">
        <v>693</v>
      </c>
      <c r="J70" s="124">
        <v>40330</v>
      </c>
      <c r="K70" s="184">
        <v>27.206</v>
      </c>
      <c r="L70" s="184">
        <v>5.3239999999999998</v>
      </c>
      <c r="M70" s="185"/>
      <c r="N70" s="193" t="s">
        <v>805</v>
      </c>
      <c r="O70" s="123" t="s">
        <v>219</v>
      </c>
      <c r="P70" s="123"/>
      <c r="Q70" s="123"/>
      <c r="R70" s="123"/>
      <c r="S70" s="121">
        <v>11</v>
      </c>
      <c r="T70" s="123"/>
      <c r="U70" s="123" t="s">
        <v>1168</v>
      </c>
      <c r="V70" s="123"/>
    </row>
    <row r="71" spans="1:22" s="381" customFormat="1" ht="86.25" customHeight="1" x14ac:dyDescent="0.2">
      <c r="A71" s="123" t="s">
        <v>941</v>
      </c>
      <c r="B71" s="166" t="str">
        <f t="shared" si="1"/>
        <v>2010</v>
      </c>
      <c r="C71" s="123" t="s">
        <v>210</v>
      </c>
      <c r="D71" s="123" t="s">
        <v>210</v>
      </c>
      <c r="E71" s="123" t="s">
        <v>220</v>
      </c>
      <c r="F71" s="123" t="s">
        <v>1158</v>
      </c>
      <c r="G71" s="123"/>
      <c r="H71" s="123"/>
      <c r="I71" s="166" t="s">
        <v>694</v>
      </c>
      <c r="J71" s="124">
        <v>40330</v>
      </c>
      <c r="K71" s="184">
        <v>70.522000000000006</v>
      </c>
      <c r="L71" s="184">
        <v>14.103999999999999</v>
      </c>
      <c r="M71" s="185"/>
      <c r="N71" s="193" t="s">
        <v>811</v>
      </c>
      <c r="O71" s="123" t="s">
        <v>221</v>
      </c>
      <c r="P71" s="123"/>
      <c r="Q71" s="123"/>
      <c r="R71" s="123"/>
      <c r="S71" s="121">
        <v>8</v>
      </c>
      <c r="T71" s="123"/>
      <c r="U71" s="123" t="s">
        <v>1168</v>
      </c>
      <c r="V71" s="123"/>
    </row>
    <row r="72" spans="1:22" s="700" customFormat="1" ht="86.25" customHeight="1" x14ac:dyDescent="0.2">
      <c r="A72" s="123" t="s">
        <v>942</v>
      </c>
      <c r="B72" s="166" t="str">
        <f t="shared" si="1"/>
        <v>2010</v>
      </c>
      <c r="C72" s="123" t="s">
        <v>90</v>
      </c>
      <c r="D72" s="123" t="s">
        <v>90</v>
      </c>
      <c r="E72" s="123" t="s">
        <v>222</v>
      </c>
      <c r="F72" s="123" t="s">
        <v>1160</v>
      </c>
      <c r="G72" s="123"/>
      <c r="H72" s="123"/>
      <c r="I72" s="166" t="s">
        <v>695</v>
      </c>
      <c r="J72" s="124">
        <v>40330</v>
      </c>
      <c r="K72" s="184">
        <v>15.426</v>
      </c>
      <c r="L72" s="184">
        <v>7.7130000000000001</v>
      </c>
      <c r="M72" s="185"/>
      <c r="N72" s="193" t="s">
        <v>808</v>
      </c>
      <c r="O72" s="123" t="s">
        <v>223</v>
      </c>
      <c r="P72" s="123"/>
      <c r="Q72" s="123"/>
      <c r="R72" s="123"/>
      <c r="S72" s="121">
        <v>46</v>
      </c>
      <c r="T72" s="123"/>
      <c r="U72" s="123" t="s">
        <v>1168</v>
      </c>
      <c r="V72" s="123"/>
    </row>
    <row r="73" spans="1:22" s="381" customFormat="1" ht="86.25" customHeight="1" x14ac:dyDescent="0.2">
      <c r="A73" s="123" t="s">
        <v>943</v>
      </c>
      <c r="B73" s="166" t="str">
        <f t="shared" si="1"/>
        <v>2010</v>
      </c>
      <c r="C73" s="123" t="s">
        <v>224</v>
      </c>
      <c r="D73" s="123" t="s">
        <v>224</v>
      </c>
      <c r="E73" s="123" t="s">
        <v>225</v>
      </c>
      <c r="F73" s="123" t="s">
        <v>1141</v>
      </c>
      <c r="G73" s="123"/>
      <c r="H73" s="123"/>
      <c r="I73" s="166" t="s">
        <v>696</v>
      </c>
      <c r="J73" s="124">
        <v>40330</v>
      </c>
      <c r="K73" s="184">
        <v>4.6470000000000002</v>
      </c>
      <c r="L73" s="184">
        <v>1.7290000000000001</v>
      </c>
      <c r="M73" s="185"/>
      <c r="N73" s="193" t="s">
        <v>813</v>
      </c>
      <c r="O73" s="123" t="s">
        <v>1902</v>
      </c>
      <c r="P73" s="123"/>
      <c r="Q73" s="123"/>
      <c r="R73" s="123"/>
      <c r="S73" s="121">
        <v>20</v>
      </c>
      <c r="T73" s="123"/>
      <c r="U73" s="123" t="s">
        <v>1168</v>
      </c>
      <c r="V73" s="123"/>
    </row>
    <row r="74" spans="1:22" s="700" customFormat="1" ht="86.25" customHeight="1" x14ac:dyDescent="0.2">
      <c r="A74" s="123" t="s">
        <v>944</v>
      </c>
      <c r="B74" s="166" t="str">
        <f t="shared" si="1"/>
        <v>2010</v>
      </c>
      <c r="C74" s="123" t="s">
        <v>226</v>
      </c>
      <c r="D74" s="123" t="s">
        <v>226</v>
      </c>
      <c r="E74" s="123" t="s">
        <v>227</v>
      </c>
      <c r="F74" s="123" t="s">
        <v>1171</v>
      </c>
      <c r="G74" s="123"/>
      <c r="H74" s="123"/>
      <c r="I74" s="166" t="s">
        <v>697</v>
      </c>
      <c r="J74" s="124">
        <v>40330</v>
      </c>
      <c r="K74" s="184">
        <v>14.516</v>
      </c>
      <c r="L74" s="184">
        <v>10</v>
      </c>
      <c r="M74" s="185"/>
      <c r="N74" s="193" t="s">
        <v>808</v>
      </c>
      <c r="O74" s="123" t="s">
        <v>223</v>
      </c>
      <c r="P74" s="123"/>
      <c r="Q74" s="123"/>
      <c r="R74" s="123"/>
      <c r="S74" s="121">
        <v>46</v>
      </c>
      <c r="T74" s="123"/>
      <c r="U74" s="123" t="s">
        <v>1168</v>
      </c>
      <c r="V74" s="123"/>
    </row>
    <row r="75" spans="1:22" s="381" customFormat="1" ht="86.25" customHeight="1" x14ac:dyDescent="0.2">
      <c r="A75" s="123" t="s">
        <v>945</v>
      </c>
      <c r="B75" s="166" t="str">
        <f t="shared" si="1"/>
        <v>2010</v>
      </c>
      <c r="C75" s="123" t="s">
        <v>228</v>
      </c>
      <c r="D75" s="123" t="s">
        <v>228</v>
      </c>
      <c r="E75" s="123" t="s">
        <v>229</v>
      </c>
      <c r="F75" s="123" t="s">
        <v>1158</v>
      </c>
      <c r="G75" s="123"/>
      <c r="H75" s="123"/>
      <c r="I75" s="166" t="s">
        <v>698</v>
      </c>
      <c r="J75" s="124">
        <v>40330</v>
      </c>
      <c r="K75" s="184">
        <v>32.594999999999999</v>
      </c>
      <c r="L75" s="184">
        <v>10</v>
      </c>
      <c r="M75" s="185"/>
      <c r="N75" s="193" t="s">
        <v>806</v>
      </c>
      <c r="O75" s="123" t="s">
        <v>230</v>
      </c>
      <c r="P75" s="123"/>
      <c r="Q75" s="123"/>
      <c r="R75" s="123"/>
      <c r="S75" s="121">
        <v>48</v>
      </c>
      <c r="T75" s="123"/>
      <c r="U75" s="123" t="s">
        <v>1168</v>
      </c>
      <c r="V75" s="123"/>
    </row>
    <row r="76" spans="1:22" s="381" customFormat="1" ht="86.25" customHeight="1" x14ac:dyDescent="0.2">
      <c r="A76" s="123" t="s">
        <v>946</v>
      </c>
      <c r="B76" s="166" t="str">
        <f t="shared" si="1"/>
        <v>2010</v>
      </c>
      <c r="C76" s="123" t="s">
        <v>231</v>
      </c>
      <c r="D76" s="123" t="s">
        <v>231</v>
      </c>
      <c r="E76" s="123" t="s">
        <v>232</v>
      </c>
      <c r="F76" s="123" t="s">
        <v>1158</v>
      </c>
      <c r="G76" s="123"/>
      <c r="H76" s="123"/>
      <c r="I76" s="166" t="s">
        <v>699</v>
      </c>
      <c r="J76" s="124">
        <v>40330</v>
      </c>
      <c r="K76" s="184">
        <v>41.395000000000003</v>
      </c>
      <c r="L76" s="184">
        <v>13.395</v>
      </c>
      <c r="M76" s="185"/>
      <c r="N76" s="193" t="s">
        <v>806</v>
      </c>
      <c r="O76" s="123" t="s">
        <v>233</v>
      </c>
      <c r="P76" s="123"/>
      <c r="Q76" s="123"/>
      <c r="R76" s="123"/>
      <c r="S76" s="121">
        <v>49</v>
      </c>
      <c r="T76" s="123"/>
      <c r="U76" s="123" t="s">
        <v>1168</v>
      </c>
      <c r="V76" s="123"/>
    </row>
    <row r="77" spans="1:22" s="700" customFormat="1" ht="86.25" customHeight="1" x14ac:dyDescent="0.2">
      <c r="A77" s="665" t="s">
        <v>947</v>
      </c>
      <c r="B77" s="665" t="str">
        <f t="shared" si="1"/>
        <v>2010</v>
      </c>
      <c r="C77" s="665" t="s">
        <v>234</v>
      </c>
      <c r="D77" s="665" t="s">
        <v>234</v>
      </c>
      <c r="E77" s="665" t="s">
        <v>235</v>
      </c>
      <c r="F77" s="665" t="s">
        <v>1143</v>
      </c>
      <c r="G77" s="665"/>
      <c r="H77" s="665"/>
      <c r="I77" s="665" t="s">
        <v>700</v>
      </c>
      <c r="J77" s="668">
        <v>40330</v>
      </c>
      <c r="K77" s="687">
        <v>30</v>
      </c>
      <c r="L77" s="687">
        <v>1.2</v>
      </c>
      <c r="M77" s="688"/>
      <c r="N77" s="678" t="s">
        <v>811</v>
      </c>
      <c r="O77" s="665" t="s">
        <v>197</v>
      </c>
      <c r="P77" s="665"/>
      <c r="Q77" s="665"/>
      <c r="R77" s="665"/>
      <c r="S77" s="667">
        <v>50</v>
      </c>
      <c r="T77" s="665"/>
      <c r="U77" s="665" t="s">
        <v>1169</v>
      </c>
      <c r="V77" s="665"/>
    </row>
    <row r="78" spans="1:22" s="700" customFormat="1" ht="86.25" customHeight="1" x14ac:dyDescent="0.2">
      <c r="A78" s="123" t="s">
        <v>948</v>
      </c>
      <c r="B78" s="166" t="str">
        <f t="shared" si="1"/>
        <v>2010</v>
      </c>
      <c r="C78" s="123" t="s">
        <v>236</v>
      </c>
      <c r="D78" s="123" t="s">
        <v>236</v>
      </c>
      <c r="E78" s="123" t="s">
        <v>237</v>
      </c>
      <c r="F78" s="123" t="s">
        <v>1156</v>
      </c>
      <c r="G78" s="123"/>
      <c r="H78" s="123"/>
      <c r="I78" s="166" t="s">
        <v>701</v>
      </c>
      <c r="J78" s="124">
        <v>40330</v>
      </c>
      <c r="K78" s="184">
        <v>8.9</v>
      </c>
      <c r="L78" s="184">
        <v>4.9000000000000004</v>
      </c>
      <c r="M78" s="185"/>
      <c r="N78" s="193" t="s">
        <v>809</v>
      </c>
      <c r="O78" s="123" t="s">
        <v>238</v>
      </c>
      <c r="P78" s="123"/>
      <c r="Q78" s="123"/>
      <c r="R78" s="123"/>
      <c r="S78" s="121">
        <v>50</v>
      </c>
      <c r="T78" s="123"/>
      <c r="U78" s="123" t="s">
        <v>1168</v>
      </c>
      <c r="V78" s="123"/>
    </row>
    <row r="79" spans="1:22" s="381" customFormat="1" ht="86.25" customHeight="1" x14ac:dyDescent="0.2">
      <c r="A79" s="123" t="s">
        <v>949</v>
      </c>
      <c r="B79" s="166" t="str">
        <f t="shared" si="1"/>
        <v>2010</v>
      </c>
      <c r="C79" s="123" t="s">
        <v>239</v>
      </c>
      <c r="D79" s="123" t="s">
        <v>239</v>
      </c>
      <c r="E79" s="123" t="s">
        <v>240</v>
      </c>
      <c r="F79" s="123" t="s">
        <v>1751</v>
      </c>
      <c r="G79" s="123"/>
      <c r="H79" s="123"/>
      <c r="I79" s="166" t="s">
        <v>702</v>
      </c>
      <c r="J79" s="124">
        <v>40184</v>
      </c>
      <c r="K79" s="184">
        <v>6.89</v>
      </c>
      <c r="L79" s="184">
        <v>2.09</v>
      </c>
      <c r="M79" s="185"/>
      <c r="N79" s="193" t="s">
        <v>807</v>
      </c>
      <c r="O79" s="123" t="s">
        <v>241</v>
      </c>
      <c r="P79" s="123"/>
      <c r="Q79" s="123"/>
      <c r="R79" s="123"/>
      <c r="S79" s="121">
        <v>34</v>
      </c>
      <c r="T79" s="123"/>
      <c r="U79" s="123" t="s">
        <v>1168</v>
      </c>
      <c r="V79" s="123"/>
    </row>
    <row r="80" spans="1:22" s="381" customFormat="1" ht="86.25" customHeight="1" x14ac:dyDescent="0.2">
      <c r="A80" s="123" t="s">
        <v>950</v>
      </c>
      <c r="B80" s="166" t="str">
        <f t="shared" si="1"/>
        <v>2010</v>
      </c>
      <c r="C80" s="123" t="s">
        <v>242</v>
      </c>
      <c r="D80" s="123" t="s">
        <v>242</v>
      </c>
      <c r="E80" s="123" t="s">
        <v>243</v>
      </c>
      <c r="F80" s="123" t="s">
        <v>1143</v>
      </c>
      <c r="G80" s="123"/>
      <c r="H80" s="123"/>
      <c r="I80" s="166" t="s">
        <v>703</v>
      </c>
      <c r="J80" s="124">
        <v>40184</v>
      </c>
      <c r="K80" s="184">
        <v>30</v>
      </c>
      <c r="L80" s="184">
        <v>30</v>
      </c>
      <c r="M80" s="185"/>
      <c r="N80" s="193" t="s">
        <v>811</v>
      </c>
      <c r="O80" s="123" t="s">
        <v>244</v>
      </c>
      <c r="P80" s="123"/>
      <c r="Q80" s="123"/>
      <c r="R80" s="123"/>
      <c r="S80" s="121">
        <v>50</v>
      </c>
      <c r="T80" s="123"/>
      <c r="U80" s="123" t="s">
        <v>1168</v>
      </c>
      <c r="V80" s="123" t="s">
        <v>2490</v>
      </c>
    </row>
    <row r="81" spans="1:22" s="368" customFormat="1" ht="86.25" customHeight="1" x14ac:dyDescent="0.2">
      <c r="A81" s="123" t="s">
        <v>951</v>
      </c>
      <c r="B81" s="123" t="str">
        <f t="shared" si="1"/>
        <v>2010</v>
      </c>
      <c r="C81" s="123" t="s">
        <v>245</v>
      </c>
      <c r="D81" s="123" t="s">
        <v>245</v>
      </c>
      <c r="E81" s="123" t="s">
        <v>246</v>
      </c>
      <c r="F81" s="123" t="s">
        <v>1141</v>
      </c>
      <c r="G81" s="123"/>
      <c r="H81" s="123"/>
      <c r="I81" s="123" t="s">
        <v>704</v>
      </c>
      <c r="J81" s="124">
        <v>40330</v>
      </c>
      <c r="K81" s="184">
        <v>50</v>
      </c>
      <c r="L81" s="184">
        <v>25</v>
      </c>
      <c r="M81" s="185"/>
      <c r="N81" s="193" t="s">
        <v>812</v>
      </c>
      <c r="O81" s="123" t="s">
        <v>247</v>
      </c>
      <c r="P81" s="123"/>
      <c r="Q81" s="123"/>
      <c r="R81" s="123"/>
      <c r="S81" s="121">
        <v>50</v>
      </c>
      <c r="T81" s="123"/>
      <c r="U81" s="123" t="s">
        <v>1168</v>
      </c>
      <c r="V81" s="123"/>
    </row>
    <row r="82" spans="1:22" s="381" customFormat="1" ht="86.25" customHeight="1" x14ac:dyDescent="0.2">
      <c r="A82" s="665" t="s">
        <v>952</v>
      </c>
      <c r="B82" s="665" t="str">
        <f t="shared" si="1"/>
        <v>2010</v>
      </c>
      <c r="C82" s="665" t="s">
        <v>248</v>
      </c>
      <c r="D82" s="665" t="s">
        <v>248</v>
      </c>
      <c r="E82" s="665" t="s">
        <v>249</v>
      </c>
      <c r="F82" s="665" t="s">
        <v>1643</v>
      </c>
      <c r="G82" s="665"/>
      <c r="H82" s="665"/>
      <c r="I82" s="665" t="s">
        <v>705</v>
      </c>
      <c r="J82" s="668">
        <v>40498</v>
      </c>
      <c r="K82" s="687">
        <v>294.09199999999998</v>
      </c>
      <c r="L82" s="687">
        <v>250</v>
      </c>
      <c r="M82" s="688"/>
      <c r="N82" s="678" t="s">
        <v>807</v>
      </c>
      <c r="O82" s="665" t="s">
        <v>250</v>
      </c>
      <c r="P82" s="665"/>
      <c r="Q82" s="665"/>
      <c r="R82" s="665"/>
      <c r="S82" s="667">
        <v>49</v>
      </c>
      <c r="T82" s="665"/>
      <c r="U82" s="665" t="s">
        <v>1169</v>
      </c>
      <c r="V82" s="665"/>
    </row>
    <row r="83" spans="1:22" s="381" customFormat="1" ht="86.25" customHeight="1" x14ac:dyDescent="0.2">
      <c r="A83" s="123" t="s">
        <v>953</v>
      </c>
      <c r="B83" s="166" t="str">
        <f t="shared" si="1"/>
        <v>2010</v>
      </c>
      <c r="C83" s="123" t="s">
        <v>207</v>
      </c>
      <c r="D83" s="123" t="s">
        <v>207</v>
      </c>
      <c r="E83" s="123" t="s">
        <v>251</v>
      </c>
      <c r="F83" s="123" t="s">
        <v>1785</v>
      </c>
      <c r="G83" s="123"/>
      <c r="H83" s="123"/>
      <c r="I83" s="166" t="s">
        <v>706</v>
      </c>
      <c r="J83" s="124">
        <v>40330</v>
      </c>
      <c r="K83" s="184">
        <v>29</v>
      </c>
      <c r="L83" s="184">
        <v>7</v>
      </c>
      <c r="M83" s="185"/>
      <c r="N83" s="193" t="s">
        <v>808</v>
      </c>
      <c r="O83" s="123" t="s">
        <v>252</v>
      </c>
      <c r="P83" s="123"/>
      <c r="Q83" s="123"/>
      <c r="R83" s="123"/>
      <c r="S83" s="121">
        <v>50</v>
      </c>
      <c r="T83" s="123"/>
      <c r="U83" s="123" t="s">
        <v>1168</v>
      </c>
      <c r="V83" s="123"/>
    </row>
    <row r="84" spans="1:22" s="381" customFormat="1" ht="86.25" customHeight="1" x14ac:dyDescent="0.2">
      <c r="A84" s="123" t="s">
        <v>954</v>
      </c>
      <c r="B84" s="166" t="str">
        <f t="shared" si="1"/>
        <v>2010</v>
      </c>
      <c r="C84" s="123" t="s">
        <v>207</v>
      </c>
      <c r="D84" s="123" t="s">
        <v>207</v>
      </c>
      <c r="E84" s="123" t="s">
        <v>253</v>
      </c>
      <c r="F84" s="123" t="s">
        <v>1785</v>
      </c>
      <c r="G84" s="123"/>
      <c r="H84" s="123"/>
      <c r="I84" s="166" t="s">
        <v>707</v>
      </c>
      <c r="J84" s="124">
        <v>40330</v>
      </c>
      <c r="K84" s="184">
        <v>32</v>
      </c>
      <c r="L84" s="184">
        <v>8</v>
      </c>
      <c r="M84" s="185"/>
      <c r="N84" s="193" t="s">
        <v>808</v>
      </c>
      <c r="O84" s="123" t="s">
        <v>252</v>
      </c>
      <c r="P84" s="123"/>
      <c r="Q84" s="123"/>
      <c r="R84" s="123"/>
      <c r="S84" s="121">
        <v>50</v>
      </c>
      <c r="T84" s="123"/>
      <c r="U84" s="123" t="s">
        <v>1168</v>
      </c>
      <c r="V84" s="123"/>
    </row>
    <row r="85" spans="1:22" s="381" customFormat="1" ht="86.25" customHeight="1" x14ac:dyDescent="0.2">
      <c r="A85" s="123" t="s">
        <v>955</v>
      </c>
      <c r="B85" s="166" t="str">
        <f t="shared" si="1"/>
        <v>2010</v>
      </c>
      <c r="C85" s="123" t="s">
        <v>254</v>
      </c>
      <c r="D85" s="123" t="s">
        <v>254</v>
      </c>
      <c r="E85" s="123" t="s">
        <v>255</v>
      </c>
      <c r="F85" s="123" t="s">
        <v>1157</v>
      </c>
      <c r="G85" s="123"/>
      <c r="H85" s="123"/>
      <c r="I85" s="166" t="s">
        <v>708</v>
      </c>
      <c r="J85" s="124">
        <v>40507</v>
      </c>
      <c r="K85" s="184">
        <v>62</v>
      </c>
      <c r="L85" s="184">
        <v>18</v>
      </c>
      <c r="M85" s="185"/>
      <c r="N85" s="193" t="s">
        <v>809</v>
      </c>
      <c r="O85" s="166" t="s">
        <v>257</v>
      </c>
      <c r="P85" s="166"/>
      <c r="Q85" s="166"/>
      <c r="R85" s="166"/>
      <c r="S85" s="121">
        <v>49</v>
      </c>
      <c r="T85" s="123"/>
      <c r="U85" s="123" t="s">
        <v>1168</v>
      </c>
      <c r="V85" s="123"/>
    </row>
    <row r="86" spans="1:22" s="381" customFormat="1" ht="86.25" customHeight="1" x14ac:dyDescent="0.2">
      <c r="A86" s="123" t="s">
        <v>956</v>
      </c>
      <c r="B86" s="166" t="str">
        <f t="shared" si="1"/>
        <v>2010</v>
      </c>
      <c r="C86" s="123" t="s">
        <v>258</v>
      </c>
      <c r="D86" s="123" t="s">
        <v>258</v>
      </c>
      <c r="E86" s="123" t="s">
        <v>259</v>
      </c>
      <c r="F86" s="123" t="s">
        <v>2487</v>
      </c>
      <c r="G86" s="123"/>
      <c r="H86" s="123"/>
      <c r="I86" s="166" t="s">
        <v>709</v>
      </c>
      <c r="J86" s="124">
        <v>40542</v>
      </c>
      <c r="K86" s="184">
        <v>35</v>
      </c>
      <c r="L86" s="184">
        <v>35</v>
      </c>
      <c r="M86" s="185"/>
      <c r="N86" s="193" t="s">
        <v>809</v>
      </c>
      <c r="O86" s="166" t="s">
        <v>260</v>
      </c>
      <c r="P86" s="166"/>
      <c r="Q86" s="166"/>
      <c r="R86" s="166"/>
      <c r="S86" s="121">
        <v>30</v>
      </c>
      <c r="T86" s="123"/>
      <c r="U86" s="123" t="s">
        <v>1168</v>
      </c>
      <c r="V86" s="123"/>
    </row>
    <row r="87" spans="1:22" s="381" customFormat="1" ht="86.25" customHeight="1" x14ac:dyDescent="0.2">
      <c r="A87" s="123" t="s">
        <v>957</v>
      </c>
      <c r="B87" s="166" t="str">
        <f t="shared" si="1"/>
        <v>2010</v>
      </c>
      <c r="C87" s="123" t="s">
        <v>261</v>
      </c>
      <c r="D87" s="123" t="s">
        <v>261</v>
      </c>
      <c r="E87" s="123" t="s">
        <v>262</v>
      </c>
      <c r="F87" s="123" t="s">
        <v>2487</v>
      </c>
      <c r="G87" s="123"/>
      <c r="H87" s="123"/>
      <c r="I87" s="166" t="s">
        <v>710</v>
      </c>
      <c r="J87" s="124">
        <v>40542</v>
      </c>
      <c r="K87" s="184">
        <v>6</v>
      </c>
      <c r="L87" s="184">
        <v>6</v>
      </c>
      <c r="M87" s="185"/>
      <c r="N87" s="193" t="s">
        <v>806</v>
      </c>
      <c r="O87" s="123" t="s">
        <v>263</v>
      </c>
      <c r="P87" s="123"/>
      <c r="Q87" s="123"/>
      <c r="R87" s="123"/>
      <c r="S87" s="121">
        <v>20</v>
      </c>
      <c r="T87" s="123"/>
      <c r="U87" s="123" t="s">
        <v>1168</v>
      </c>
      <c r="V87" s="123"/>
    </row>
    <row r="88" spans="1:22" ht="86.25" customHeight="1" x14ac:dyDescent="0.2">
      <c r="A88" s="123" t="s">
        <v>958</v>
      </c>
      <c r="B88" s="166" t="str">
        <f t="shared" si="1"/>
        <v>2011</v>
      </c>
      <c r="C88" s="185" t="s">
        <v>264</v>
      </c>
      <c r="D88" s="185" t="s">
        <v>264</v>
      </c>
      <c r="E88" s="123" t="s">
        <v>265</v>
      </c>
      <c r="F88" s="123" t="s">
        <v>1139</v>
      </c>
      <c r="G88" s="123"/>
      <c r="H88" s="123"/>
      <c r="I88" s="166" t="s">
        <v>711</v>
      </c>
      <c r="J88" s="124">
        <v>40695</v>
      </c>
      <c r="K88" s="398">
        <v>237.87200000000001</v>
      </c>
      <c r="L88" s="184">
        <v>71.361000000000004</v>
      </c>
      <c r="M88" s="185"/>
      <c r="N88" s="193" t="s">
        <v>812</v>
      </c>
      <c r="O88" s="382" t="s">
        <v>266</v>
      </c>
      <c r="P88" s="370">
        <v>56000</v>
      </c>
      <c r="Q88" s="370"/>
      <c r="R88" s="370"/>
      <c r="S88" s="123">
        <v>30</v>
      </c>
      <c r="T88" s="123"/>
      <c r="U88" s="123" t="s">
        <v>1168</v>
      </c>
      <c r="V88" s="123"/>
    </row>
    <row r="89" spans="1:22" ht="86.25" customHeight="1" x14ac:dyDescent="0.2">
      <c r="A89" s="123" t="s">
        <v>959</v>
      </c>
      <c r="B89" s="166" t="str">
        <f t="shared" si="1"/>
        <v>2011</v>
      </c>
      <c r="C89" s="185" t="s">
        <v>267</v>
      </c>
      <c r="D89" s="185" t="s">
        <v>267</v>
      </c>
      <c r="E89" s="123" t="s">
        <v>268</v>
      </c>
      <c r="F89" s="123" t="s">
        <v>1158</v>
      </c>
      <c r="G89" s="123"/>
      <c r="H89" s="123"/>
      <c r="I89" s="166" t="s">
        <v>712</v>
      </c>
      <c r="J89" s="124">
        <v>40584</v>
      </c>
      <c r="K89" s="184">
        <v>178.26</v>
      </c>
      <c r="L89" s="184">
        <v>178.26</v>
      </c>
      <c r="M89" s="185"/>
      <c r="N89" s="193" t="s">
        <v>809</v>
      </c>
      <c r="O89" s="382" t="s">
        <v>269</v>
      </c>
      <c r="P89" s="370">
        <v>27835</v>
      </c>
      <c r="Q89" s="370"/>
      <c r="R89" s="370"/>
      <c r="S89" s="121">
        <v>50</v>
      </c>
      <c r="T89" s="123"/>
      <c r="U89" s="123" t="s">
        <v>1168</v>
      </c>
      <c r="V89" s="123"/>
    </row>
    <row r="90" spans="1:22" ht="86.25" customHeight="1" x14ac:dyDescent="0.2">
      <c r="A90" s="123" t="s">
        <v>960</v>
      </c>
      <c r="B90" s="166" t="str">
        <f t="shared" si="1"/>
        <v>2011</v>
      </c>
      <c r="C90" s="185" t="s">
        <v>270</v>
      </c>
      <c r="D90" s="185" t="s">
        <v>270</v>
      </c>
      <c r="E90" s="123" t="s">
        <v>271</v>
      </c>
      <c r="F90" s="123" t="s">
        <v>1157</v>
      </c>
      <c r="G90" s="123"/>
      <c r="H90" s="123"/>
      <c r="I90" s="166" t="s">
        <v>713</v>
      </c>
      <c r="J90" s="124">
        <v>40571</v>
      </c>
      <c r="K90" s="398">
        <v>30.170999999999999</v>
      </c>
      <c r="L90" s="398">
        <v>9.2620000000000005</v>
      </c>
      <c r="M90" s="370"/>
      <c r="N90" s="142" t="s">
        <v>811</v>
      </c>
      <c r="O90" s="382" t="s">
        <v>50</v>
      </c>
      <c r="P90" s="370">
        <v>5100</v>
      </c>
      <c r="Q90" s="370"/>
      <c r="R90" s="370"/>
      <c r="S90" s="121">
        <v>30</v>
      </c>
      <c r="T90" s="123"/>
      <c r="U90" s="123" t="s">
        <v>1168</v>
      </c>
      <c r="V90" s="123"/>
    </row>
    <row r="91" spans="1:22" ht="86.25" customHeight="1" x14ac:dyDescent="0.2">
      <c r="A91" s="123" t="s">
        <v>961</v>
      </c>
      <c r="B91" s="166" t="str">
        <f t="shared" si="1"/>
        <v>2011</v>
      </c>
      <c r="C91" s="185" t="s">
        <v>23</v>
      </c>
      <c r="D91" s="185" t="s">
        <v>23</v>
      </c>
      <c r="E91" s="123" t="s">
        <v>273</v>
      </c>
      <c r="F91" s="123" t="s">
        <v>1171</v>
      </c>
      <c r="G91" s="123"/>
      <c r="H91" s="123"/>
      <c r="I91" s="166" t="s">
        <v>714</v>
      </c>
      <c r="J91" s="124">
        <v>40695</v>
      </c>
      <c r="K91" s="398">
        <v>21.933</v>
      </c>
      <c r="L91" s="398">
        <v>15.342000000000001</v>
      </c>
      <c r="M91" s="370"/>
      <c r="N91" s="142" t="s">
        <v>808</v>
      </c>
      <c r="O91" s="382" t="s">
        <v>274</v>
      </c>
      <c r="P91" s="370">
        <v>3428</v>
      </c>
      <c r="Q91" s="370"/>
      <c r="R91" s="370"/>
      <c r="S91" s="121">
        <v>45</v>
      </c>
      <c r="T91" s="123"/>
      <c r="U91" s="123" t="s">
        <v>1168</v>
      </c>
      <c r="V91" s="123"/>
    </row>
    <row r="92" spans="1:22" ht="86.25" customHeight="1" x14ac:dyDescent="0.2">
      <c r="A92" s="123" t="s">
        <v>962</v>
      </c>
      <c r="B92" s="166" t="str">
        <f t="shared" si="1"/>
        <v>2011</v>
      </c>
      <c r="C92" s="185" t="s">
        <v>544</v>
      </c>
      <c r="D92" s="185" t="s">
        <v>544</v>
      </c>
      <c r="E92" s="123" t="s">
        <v>545</v>
      </c>
      <c r="F92" s="123" t="s">
        <v>1157</v>
      </c>
      <c r="G92" s="123"/>
      <c r="H92" s="123"/>
      <c r="I92" s="166" t="s">
        <v>714</v>
      </c>
      <c r="J92" s="124">
        <v>40695</v>
      </c>
      <c r="K92" s="398">
        <v>100</v>
      </c>
      <c r="L92" s="398"/>
      <c r="M92" s="370"/>
      <c r="N92" s="142" t="s">
        <v>806</v>
      </c>
      <c r="O92" s="382" t="s">
        <v>19</v>
      </c>
      <c r="P92" s="370"/>
      <c r="Q92" s="370"/>
      <c r="R92" s="370"/>
      <c r="S92" s="121"/>
      <c r="T92" s="123"/>
      <c r="U92" s="123" t="s">
        <v>1168</v>
      </c>
      <c r="V92" s="123"/>
    </row>
    <row r="93" spans="1:22" ht="86.25" customHeight="1" x14ac:dyDescent="0.2">
      <c r="A93" s="123" t="s">
        <v>963</v>
      </c>
      <c r="B93" s="166" t="str">
        <f t="shared" si="1"/>
        <v>2011</v>
      </c>
      <c r="C93" s="185" t="s">
        <v>275</v>
      </c>
      <c r="D93" s="185" t="s">
        <v>275</v>
      </c>
      <c r="E93" s="123" t="s">
        <v>276</v>
      </c>
      <c r="F93" s="123" t="s">
        <v>1158</v>
      </c>
      <c r="G93" s="123"/>
      <c r="H93" s="123"/>
      <c r="I93" s="166" t="s">
        <v>715</v>
      </c>
      <c r="J93" s="124">
        <v>40695</v>
      </c>
      <c r="K93" s="398">
        <v>20</v>
      </c>
      <c r="L93" s="398">
        <v>20</v>
      </c>
      <c r="M93" s="370"/>
      <c r="N93" s="142" t="s">
        <v>806</v>
      </c>
      <c r="O93" s="382" t="s">
        <v>277</v>
      </c>
      <c r="P93" s="383">
        <v>4980.3</v>
      </c>
      <c r="Q93" s="383"/>
      <c r="R93" s="383"/>
      <c r="S93" s="121">
        <v>30</v>
      </c>
      <c r="T93" s="123"/>
      <c r="U93" s="123" t="s">
        <v>1168</v>
      </c>
      <c r="V93" s="123"/>
    </row>
    <row r="94" spans="1:22" ht="86.25" customHeight="1" x14ac:dyDescent="0.2">
      <c r="A94" s="123" t="s">
        <v>964</v>
      </c>
      <c r="B94" s="166" t="str">
        <f t="shared" si="1"/>
        <v>2011</v>
      </c>
      <c r="C94" s="185" t="s">
        <v>278</v>
      </c>
      <c r="D94" s="185" t="s">
        <v>278</v>
      </c>
      <c r="E94" s="123" t="s">
        <v>279</v>
      </c>
      <c r="F94" s="123" t="s">
        <v>1643</v>
      </c>
      <c r="G94" s="123"/>
      <c r="H94" s="123"/>
      <c r="I94" s="166" t="s">
        <v>716</v>
      </c>
      <c r="J94" s="124">
        <v>40695</v>
      </c>
      <c r="K94" s="398">
        <v>153</v>
      </c>
      <c r="L94" s="398">
        <v>60</v>
      </c>
      <c r="M94" s="370"/>
      <c r="N94" s="142" t="s">
        <v>806</v>
      </c>
      <c r="O94" s="382" t="s">
        <v>280</v>
      </c>
      <c r="P94" s="384">
        <v>723010</v>
      </c>
      <c r="Q94" s="384"/>
      <c r="R94" s="384"/>
      <c r="S94" s="121">
        <v>45</v>
      </c>
      <c r="T94" s="123"/>
      <c r="U94" s="123" t="s">
        <v>1168</v>
      </c>
      <c r="V94" s="123"/>
    </row>
    <row r="95" spans="1:22" ht="86.25" customHeight="1" x14ac:dyDescent="0.2">
      <c r="A95" s="123" t="s">
        <v>965</v>
      </c>
      <c r="B95" s="166" t="str">
        <f t="shared" si="1"/>
        <v>2011</v>
      </c>
      <c r="C95" s="185" t="s">
        <v>281</v>
      </c>
      <c r="D95" s="185" t="s">
        <v>281</v>
      </c>
      <c r="E95" s="123" t="s">
        <v>282</v>
      </c>
      <c r="F95" s="123" t="s">
        <v>1158</v>
      </c>
      <c r="G95" s="123"/>
      <c r="H95" s="123"/>
      <c r="I95" s="166" t="s">
        <v>717</v>
      </c>
      <c r="J95" s="124">
        <v>40695</v>
      </c>
      <c r="K95" s="398">
        <v>25</v>
      </c>
      <c r="L95" s="398">
        <v>25</v>
      </c>
      <c r="M95" s="370"/>
      <c r="N95" s="142" t="s">
        <v>809</v>
      </c>
      <c r="O95" s="382" t="s">
        <v>283</v>
      </c>
      <c r="P95" s="384">
        <v>4200</v>
      </c>
      <c r="Q95" s="384"/>
      <c r="R95" s="384"/>
      <c r="S95" s="121">
        <v>32</v>
      </c>
      <c r="T95" s="123"/>
      <c r="U95" s="123" t="s">
        <v>1168</v>
      </c>
      <c r="V95" s="123"/>
    </row>
    <row r="96" spans="1:22" ht="86.25" customHeight="1" x14ac:dyDescent="0.2">
      <c r="A96" s="123" t="s">
        <v>966</v>
      </c>
      <c r="B96" s="166" t="str">
        <f t="shared" si="1"/>
        <v>2011</v>
      </c>
      <c r="C96" s="185" t="s">
        <v>284</v>
      </c>
      <c r="D96" s="185" t="s">
        <v>284</v>
      </c>
      <c r="E96" s="123" t="s">
        <v>285</v>
      </c>
      <c r="F96" s="123" t="s">
        <v>1158</v>
      </c>
      <c r="G96" s="123"/>
      <c r="H96" s="123"/>
      <c r="I96" s="166" t="s">
        <v>718</v>
      </c>
      <c r="J96" s="124">
        <v>40695</v>
      </c>
      <c r="K96" s="398">
        <v>227.01300000000001</v>
      </c>
      <c r="L96" s="398">
        <v>60</v>
      </c>
      <c r="M96" s="370"/>
      <c r="N96" s="142" t="s">
        <v>805</v>
      </c>
      <c r="O96" s="382" t="s">
        <v>286</v>
      </c>
      <c r="P96" s="384">
        <v>64185</v>
      </c>
      <c r="Q96" s="384"/>
      <c r="R96" s="384"/>
      <c r="S96" s="121">
        <v>50</v>
      </c>
      <c r="T96" s="123"/>
      <c r="U96" s="123" t="s">
        <v>1168</v>
      </c>
      <c r="V96" s="123"/>
    </row>
    <row r="97" spans="1:22" ht="86.25" customHeight="1" x14ac:dyDescent="0.2">
      <c r="A97" s="123" t="s">
        <v>967</v>
      </c>
      <c r="B97" s="166" t="str">
        <f t="shared" si="1"/>
        <v>2011</v>
      </c>
      <c r="C97" s="185" t="s">
        <v>287</v>
      </c>
      <c r="D97" s="185" t="s">
        <v>287</v>
      </c>
      <c r="E97" s="123" t="s">
        <v>288</v>
      </c>
      <c r="F97" s="123" t="s">
        <v>1158</v>
      </c>
      <c r="G97" s="123"/>
      <c r="H97" s="123"/>
      <c r="I97" s="166" t="s">
        <v>719</v>
      </c>
      <c r="J97" s="124">
        <v>40751</v>
      </c>
      <c r="K97" s="398">
        <v>32.594999999999999</v>
      </c>
      <c r="L97" s="398">
        <v>15</v>
      </c>
      <c r="M97" s="370"/>
      <c r="N97" s="142" t="s">
        <v>806</v>
      </c>
      <c r="O97" s="382" t="s">
        <v>233</v>
      </c>
      <c r="P97" s="384">
        <v>8206</v>
      </c>
      <c r="Q97" s="384"/>
      <c r="R97" s="384"/>
      <c r="S97" s="121">
        <v>49</v>
      </c>
      <c r="T97" s="123"/>
      <c r="U97" s="123" t="s">
        <v>1168</v>
      </c>
      <c r="V97" s="123"/>
    </row>
    <row r="98" spans="1:22" s="682" customFormat="1" ht="86.25" customHeight="1" x14ac:dyDescent="0.2">
      <c r="A98" s="123" t="s">
        <v>968</v>
      </c>
      <c r="B98" s="166" t="str">
        <f t="shared" si="1"/>
        <v>2011</v>
      </c>
      <c r="C98" s="185" t="s">
        <v>289</v>
      </c>
      <c r="D98" s="185" t="s">
        <v>289</v>
      </c>
      <c r="E98" s="123" t="s">
        <v>290</v>
      </c>
      <c r="F98" s="123" t="s">
        <v>1785</v>
      </c>
      <c r="G98" s="123"/>
      <c r="H98" s="123"/>
      <c r="I98" s="166" t="s">
        <v>720</v>
      </c>
      <c r="J98" s="124">
        <v>40695</v>
      </c>
      <c r="K98" s="398">
        <v>16.100000000000001</v>
      </c>
      <c r="L98" s="398">
        <v>8</v>
      </c>
      <c r="M98" s="370"/>
      <c r="N98" s="142" t="s">
        <v>811</v>
      </c>
      <c r="O98" s="382" t="s">
        <v>816</v>
      </c>
      <c r="P98" s="384">
        <v>12042.5</v>
      </c>
      <c r="Q98" s="383"/>
      <c r="R98" s="383"/>
      <c r="S98" s="121">
        <v>50</v>
      </c>
      <c r="T98" s="123"/>
      <c r="U98" s="123" t="s">
        <v>1168</v>
      </c>
      <c r="V98" s="123"/>
    </row>
    <row r="99" spans="1:22" ht="86.25" customHeight="1" x14ac:dyDescent="0.2">
      <c r="A99" s="123" t="s">
        <v>969</v>
      </c>
      <c r="B99" s="166" t="str">
        <f t="shared" si="1"/>
        <v>2011</v>
      </c>
      <c r="C99" s="185" t="s">
        <v>291</v>
      </c>
      <c r="D99" s="185" t="s">
        <v>291</v>
      </c>
      <c r="E99" s="123" t="s">
        <v>292</v>
      </c>
      <c r="F99" s="123" t="s">
        <v>1158</v>
      </c>
      <c r="G99" s="123"/>
      <c r="H99" s="123"/>
      <c r="I99" s="166" t="s">
        <v>721</v>
      </c>
      <c r="J99" s="124">
        <v>40695</v>
      </c>
      <c r="K99" s="398">
        <v>20</v>
      </c>
      <c r="L99" s="398">
        <v>15</v>
      </c>
      <c r="M99" s="370"/>
      <c r="N99" s="142" t="s">
        <v>806</v>
      </c>
      <c r="O99" s="382" t="s">
        <v>293</v>
      </c>
      <c r="P99" s="370">
        <v>1132</v>
      </c>
      <c r="Q99" s="370"/>
      <c r="R99" s="370"/>
      <c r="S99" s="121">
        <v>50</v>
      </c>
      <c r="T99" s="123"/>
      <c r="U99" s="123" t="s">
        <v>1168</v>
      </c>
      <c r="V99" s="123"/>
    </row>
    <row r="100" spans="1:22" s="682" customFormat="1" ht="86.25" customHeight="1" x14ac:dyDescent="0.2">
      <c r="A100" s="123" t="s">
        <v>970</v>
      </c>
      <c r="B100" s="166" t="str">
        <f t="shared" si="1"/>
        <v>2011</v>
      </c>
      <c r="C100" s="185" t="s">
        <v>294</v>
      </c>
      <c r="D100" s="185" t="s">
        <v>294</v>
      </c>
      <c r="E100" s="123" t="s">
        <v>295</v>
      </c>
      <c r="F100" s="123" t="s">
        <v>1157</v>
      </c>
      <c r="G100" s="123"/>
      <c r="H100" s="123"/>
      <c r="I100" s="166" t="s">
        <v>722</v>
      </c>
      <c r="J100" s="124">
        <v>40695</v>
      </c>
      <c r="K100" s="398">
        <v>10</v>
      </c>
      <c r="L100" s="398">
        <v>10</v>
      </c>
      <c r="M100" s="370"/>
      <c r="N100" s="142" t="s">
        <v>817</v>
      </c>
      <c r="O100" s="385" t="s">
        <v>296</v>
      </c>
      <c r="P100" s="370">
        <v>3000</v>
      </c>
      <c r="Q100" s="370"/>
      <c r="R100" s="370"/>
      <c r="S100" s="121">
        <v>45</v>
      </c>
      <c r="T100" s="123"/>
      <c r="U100" s="123" t="s">
        <v>1168</v>
      </c>
      <c r="V100" s="123"/>
    </row>
    <row r="101" spans="1:22" ht="86.25" customHeight="1" x14ac:dyDescent="0.2">
      <c r="A101" s="123" t="s">
        <v>971</v>
      </c>
      <c r="B101" s="166" t="str">
        <f t="shared" si="1"/>
        <v>2011</v>
      </c>
      <c r="C101" s="185" t="s">
        <v>297</v>
      </c>
      <c r="D101" s="185" t="s">
        <v>297</v>
      </c>
      <c r="E101" s="123" t="s">
        <v>298</v>
      </c>
      <c r="F101" s="123" t="s">
        <v>1158</v>
      </c>
      <c r="G101" s="123"/>
      <c r="H101" s="123"/>
      <c r="I101" s="166" t="s">
        <v>723</v>
      </c>
      <c r="J101" s="124">
        <v>40695</v>
      </c>
      <c r="K101" s="398">
        <v>50</v>
      </c>
      <c r="L101" s="398">
        <v>50</v>
      </c>
      <c r="M101" s="370"/>
      <c r="N101" s="142" t="s">
        <v>806</v>
      </c>
      <c r="O101" s="382" t="s">
        <v>86</v>
      </c>
      <c r="P101" s="370">
        <v>19337</v>
      </c>
      <c r="Q101" s="370"/>
      <c r="R101" s="370"/>
      <c r="S101" s="121">
        <v>50</v>
      </c>
      <c r="T101" s="123"/>
      <c r="U101" s="123" t="s">
        <v>1168</v>
      </c>
      <c r="V101" s="123"/>
    </row>
    <row r="102" spans="1:22" ht="86.25" customHeight="1" x14ac:dyDescent="0.2">
      <c r="A102" s="123" t="s">
        <v>972</v>
      </c>
      <c r="B102" s="166" t="str">
        <f t="shared" si="1"/>
        <v>2011</v>
      </c>
      <c r="C102" s="185" t="s">
        <v>299</v>
      </c>
      <c r="D102" s="185" t="s">
        <v>299</v>
      </c>
      <c r="E102" s="123" t="s">
        <v>300</v>
      </c>
      <c r="F102" s="123" t="s">
        <v>1141</v>
      </c>
      <c r="G102" s="123"/>
      <c r="H102" s="123"/>
      <c r="I102" s="166" t="s">
        <v>724</v>
      </c>
      <c r="J102" s="124">
        <v>40695</v>
      </c>
      <c r="K102" s="398">
        <v>36</v>
      </c>
      <c r="L102" s="398">
        <v>26</v>
      </c>
      <c r="M102" s="370"/>
      <c r="N102" s="142" t="s">
        <v>810</v>
      </c>
      <c r="O102" s="382" t="s">
        <v>301</v>
      </c>
      <c r="P102" s="370">
        <v>6579</v>
      </c>
      <c r="Q102" s="370"/>
      <c r="R102" s="370"/>
      <c r="S102" s="121">
        <v>40</v>
      </c>
      <c r="T102" s="123"/>
      <c r="U102" s="123" t="s">
        <v>1168</v>
      </c>
      <c r="V102" s="123"/>
    </row>
    <row r="103" spans="1:22" ht="86.25" customHeight="1" x14ac:dyDescent="0.2">
      <c r="A103" s="123" t="s">
        <v>973</v>
      </c>
      <c r="B103" s="166" t="str">
        <f t="shared" si="1"/>
        <v>2011</v>
      </c>
      <c r="C103" s="185" t="s">
        <v>302</v>
      </c>
      <c r="D103" s="185" t="s">
        <v>302</v>
      </c>
      <c r="E103" s="123" t="s">
        <v>303</v>
      </c>
      <c r="F103" s="123" t="s">
        <v>1158</v>
      </c>
      <c r="G103" s="123"/>
      <c r="H103" s="123"/>
      <c r="I103" s="166" t="s">
        <v>725</v>
      </c>
      <c r="J103" s="124">
        <v>40695</v>
      </c>
      <c r="K103" s="398">
        <v>220.773</v>
      </c>
      <c r="L103" s="398">
        <v>66.230999999999995</v>
      </c>
      <c r="M103" s="370"/>
      <c r="N103" s="142" t="s">
        <v>814</v>
      </c>
      <c r="O103" s="382" t="s">
        <v>304</v>
      </c>
      <c r="P103" s="370">
        <v>60000</v>
      </c>
      <c r="Q103" s="370"/>
      <c r="R103" s="370"/>
      <c r="S103" s="121">
        <v>50</v>
      </c>
      <c r="T103" s="123"/>
      <c r="U103" s="123" t="s">
        <v>1168</v>
      </c>
      <c r="V103" s="123"/>
    </row>
    <row r="104" spans="1:22" ht="86.25" customHeight="1" x14ac:dyDescent="0.2">
      <c r="A104" s="123" t="s">
        <v>974</v>
      </c>
      <c r="B104" s="166" t="str">
        <f t="shared" si="1"/>
        <v>2011</v>
      </c>
      <c r="C104" s="185" t="s">
        <v>408</v>
      </c>
      <c r="D104" s="185" t="s">
        <v>408</v>
      </c>
      <c r="E104" s="123" t="s">
        <v>409</v>
      </c>
      <c r="F104" s="123" t="s">
        <v>1158</v>
      </c>
      <c r="G104" s="123"/>
      <c r="H104" s="123"/>
      <c r="I104" s="166" t="s">
        <v>726</v>
      </c>
      <c r="J104" s="124">
        <v>40695</v>
      </c>
      <c r="K104" s="398">
        <v>196.87</v>
      </c>
      <c r="L104" s="398">
        <v>78.748000000000005</v>
      </c>
      <c r="M104" s="370"/>
      <c r="N104" s="142" t="s">
        <v>807</v>
      </c>
      <c r="O104" s="382" t="s">
        <v>410</v>
      </c>
      <c r="P104" s="370"/>
      <c r="Q104" s="370"/>
      <c r="R104" s="370"/>
      <c r="S104" s="121"/>
      <c r="T104" s="123"/>
      <c r="U104" s="123" t="s">
        <v>1168</v>
      </c>
      <c r="V104" s="123"/>
    </row>
    <row r="105" spans="1:22" ht="86.25" customHeight="1" x14ac:dyDescent="0.2">
      <c r="A105" s="123" t="s">
        <v>975</v>
      </c>
      <c r="B105" s="166" t="str">
        <f t="shared" si="1"/>
        <v>2011</v>
      </c>
      <c r="C105" s="185" t="s">
        <v>445</v>
      </c>
      <c r="D105" s="185" t="s">
        <v>445</v>
      </c>
      <c r="E105" s="123" t="s">
        <v>446</v>
      </c>
      <c r="F105" s="123" t="s">
        <v>1161</v>
      </c>
      <c r="G105" s="123"/>
      <c r="H105" s="123"/>
      <c r="I105" s="166" t="s">
        <v>727</v>
      </c>
      <c r="J105" s="124">
        <v>40695</v>
      </c>
      <c r="K105" s="398">
        <v>23.213000000000001</v>
      </c>
      <c r="L105" s="398">
        <v>23.213000000000001</v>
      </c>
      <c r="M105" s="370"/>
      <c r="N105" s="142" t="s">
        <v>812</v>
      </c>
      <c r="O105" s="382" t="s">
        <v>447</v>
      </c>
      <c r="P105" s="370">
        <v>4441.5</v>
      </c>
      <c r="Q105" s="370"/>
      <c r="R105" s="370"/>
      <c r="S105" s="121">
        <v>49</v>
      </c>
      <c r="T105" s="123"/>
      <c r="U105" s="123" t="s">
        <v>1168</v>
      </c>
      <c r="V105" s="123"/>
    </row>
    <row r="106" spans="1:22" ht="86.25" customHeight="1" x14ac:dyDescent="0.2">
      <c r="A106" s="123" t="s">
        <v>976</v>
      </c>
      <c r="B106" s="166" t="str">
        <f t="shared" si="1"/>
        <v>2011</v>
      </c>
      <c r="C106" s="185" t="s">
        <v>448</v>
      </c>
      <c r="D106" s="185" t="s">
        <v>448</v>
      </c>
      <c r="E106" s="123" t="s">
        <v>449</v>
      </c>
      <c r="F106" s="123" t="s">
        <v>1158</v>
      </c>
      <c r="G106" s="123"/>
      <c r="H106" s="123"/>
      <c r="I106" s="166" t="s">
        <v>728</v>
      </c>
      <c r="J106" s="124">
        <v>40695</v>
      </c>
      <c r="K106" s="398">
        <v>218.57</v>
      </c>
      <c r="L106" s="398">
        <v>25</v>
      </c>
      <c r="M106" s="370"/>
      <c r="N106" s="142" t="s">
        <v>808</v>
      </c>
      <c r="O106" s="382" t="s">
        <v>450</v>
      </c>
      <c r="P106" s="370">
        <v>61000</v>
      </c>
      <c r="Q106" s="370"/>
      <c r="R106" s="370"/>
      <c r="S106" s="121">
        <v>50</v>
      </c>
      <c r="T106" s="123"/>
      <c r="U106" s="123" t="s">
        <v>1170</v>
      </c>
      <c r="V106" s="123"/>
    </row>
    <row r="107" spans="1:22" s="381" customFormat="1" ht="86.25" customHeight="1" x14ac:dyDescent="0.2">
      <c r="A107" s="123" t="s">
        <v>977</v>
      </c>
      <c r="B107" s="166" t="str">
        <f t="shared" si="1"/>
        <v>2012</v>
      </c>
      <c r="C107" s="123" t="s">
        <v>306</v>
      </c>
      <c r="D107" s="123" t="s">
        <v>306</v>
      </c>
      <c r="E107" s="123" t="s">
        <v>307</v>
      </c>
      <c r="F107" s="123" t="s">
        <v>1157</v>
      </c>
      <c r="G107" s="123"/>
      <c r="H107" s="123"/>
      <c r="I107" s="166" t="s">
        <v>729</v>
      </c>
      <c r="J107" s="124">
        <v>40913</v>
      </c>
      <c r="K107" s="184">
        <v>125</v>
      </c>
      <c r="L107" s="184">
        <v>25</v>
      </c>
      <c r="M107" s="185"/>
      <c r="N107" s="193" t="s">
        <v>810</v>
      </c>
      <c r="O107" s="123" t="s">
        <v>309</v>
      </c>
      <c r="P107" s="123" t="s">
        <v>310</v>
      </c>
      <c r="Q107" s="123"/>
      <c r="R107" s="123"/>
      <c r="S107" s="123">
        <v>50</v>
      </c>
      <c r="T107" s="123"/>
      <c r="U107" s="123" t="s">
        <v>1168</v>
      </c>
      <c r="V107" s="123"/>
    </row>
    <row r="108" spans="1:22" s="381" customFormat="1" ht="86.25" customHeight="1" x14ac:dyDescent="0.2">
      <c r="A108" s="123" t="s">
        <v>978</v>
      </c>
      <c r="B108" s="166" t="str">
        <f t="shared" si="1"/>
        <v>2012</v>
      </c>
      <c r="C108" s="123" t="s">
        <v>311</v>
      </c>
      <c r="D108" s="123" t="s">
        <v>311</v>
      </c>
      <c r="E108" s="123" t="s">
        <v>312</v>
      </c>
      <c r="F108" s="123" t="s">
        <v>2487</v>
      </c>
      <c r="G108" s="123"/>
      <c r="H108" s="123"/>
      <c r="I108" s="166" t="s">
        <v>730</v>
      </c>
      <c r="J108" s="124">
        <v>40926</v>
      </c>
      <c r="K108" s="184">
        <v>9.0559999999999992</v>
      </c>
      <c r="L108" s="184">
        <v>9.0559999999999992</v>
      </c>
      <c r="M108" s="185"/>
      <c r="N108" s="193" t="s">
        <v>812</v>
      </c>
      <c r="O108" s="123" t="s">
        <v>314</v>
      </c>
      <c r="P108" s="123">
        <v>240</v>
      </c>
      <c r="Q108" s="123"/>
      <c r="R108" s="123"/>
      <c r="S108" s="123">
        <v>30</v>
      </c>
      <c r="T108" s="123"/>
      <c r="U108" s="123" t="s">
        <v>1168</v>
      </c>
      <c r="V108" s="123"/>
    </row>
    <row r="109" spans="1:22" s="381" customFormat="1" ht="86.25" customHeight="1" x14ac:dyDescent="0.2">
      <c r="A109" s="123" t="s">
        <v>979</v>
      </c>
      <c r="B109" s="166" t="str">
        <f t="shared" si="1"/>
        <v>2012</v>
      </c>
      <c r="C109" s="123" t="s">
        <v>315</v>
      </c>
      <c r="D109" s="123" t="s">
        <v>315</v>
      </c>
      <c r="E109" s="123" t="s">
        <v>316</v>
      </c>
      <c r="F109" s="123" t="s">
        <v>1158</v>
      </c>
      <c r="G109" s="123"/>
      <c r="H109" s="123"/>
      <c r="I109" s="166" t="s">
        <v>731</v>
      </c>
      <c r="J109" s="124">
        <v>40955</v>
      </c>
      <c r="K109" s="398">
        <v>0.2</v>
      </c>
      <c r="L109" s="184">
        <v>0.2</v>
      </c>
      <c r="M109" s="185"/>
      <c r="N109" s="193" t="s">
        <v>806</v>
      </c>
      <c r="O109" s="123" t="s">
        <v>317</v>
      </c>
      <c r="P109" s="370">
        <v>150</v>
      </c>
      <c r="Q109" s="370"/>
      <c r="R109" s="370"/>
      <c r="S109" s="123">
        <v>10</v>
      </c>
      <c r="T109" s="123"/>
      <c r="U109" s="123" t="s">
        <v>1168</v>
      </c>
      <c r="V109" s="123"/>
    </row>
    <row r="110" spans="1:22" s="381" customFormat="1" ht="86.25" customHeight="1" x14ac:dyDescent="0.2">
      <c r="A110" s="123" t="s">
        <v>980</v>
      </c>
      <c r="B110" s="166" t="str">
        <f t="shared" si="1"/>
        <v>2012</v>
      </c>
      <c r="C110" s="123" t="s">
        <v>318</v>
      </c>
      <c r="D110" s="123" t="s">
        <v>318</v>
      </c>
      <c r="E110" s="123" t="s">
        <v>319</v>
      </c>
      <c r="F110" s="123" t="s">
        <v>1785</v>
      </c>
      <c r="G110" s="123"/>
      <c r="H110" s="123"/>
      <c r="I110" s="166" t="s">
        <v>732</v>
      </c>
      <c r="J110" s="124">
        <v>40983</v>
      </c>
      <c r="K110" s="398">
        <v>80</v>
      </c>
      <c r="L110" s="184">
        <v>30</v>
      </c>
      <c r="M110" s="185"/>
      <c r="N110" s="193" t="s">
        <v>807</v>
      </c>
      <c r="O110" s="123" t="s">
        <v>320</v>
      </c>
      <c r="P110" s="370">
        <v>77182</v>
      </c>
      <c r="Q110" s="370"/>
      <c r="R110" s="370"/>
      <c r="S110" s="123">
        <v>32</v>
      </c>
      <c r="T110" s="123"/>
      <c r="U110" s="123" t="s">
        <v>1168</v>
      </c>
      <c r="V110" s="123"/>
    </row>
    <row r="111" spans="1:22" s="381" customFormat="1" ht="86.25" customHeight="1" x14ac:dyDescent="0.2">
      <c r="A111" s="123" t="s">
        <v>981</v>
      </c>
      <c r="B111" s="166" t="str">
        <f t="shared" si="1"/>
        <v>2012</v>
      </c>
      <c r="C111" s="123" t="s">
        <v>321</v>
      </c>
      <c r="D111" s="123" t="s">
        <v>321</v>
      </c>
      <c r="E111" s="123" t="s">
        <v>322</v>
      </c>
      <c r="F111" s="123" t="s">
        <v>1158</v>
      </c>
      <c r="G111" s="123"/>
      <c r="H111" s="123"/>
      <c r="I111" s="166" t="s">
        <v>733</v>
      </c>
      <c r="J111" s="124">
        <v>40996</v>
      </c>
      <c r="K111" s="398">
        <v>120</v>
      </c>
      <c r="L111" s="184">
        <v>120</v>
      </c>
      <c r="M111" s="185"/>
      <c r="N111" s="193" t="s">
        <v>806</v>
      </c>
      <c r="O111" s="123" t="s">
        <v>230</v>
      </c>
      <c r="P111" s="370">
        <v>54306</v>
      </c>
      <c r="Q111" s="370"/>
      <c r="R111" s="370"/>
      <c r="S111" s="123">
        <v>50</v>
      </c>
      <c r="T111" s="123"/>
      <c r="U111" s="123" t="s">
        <v>1168</v>
      </c>
      <c r="V111" s="123"/>
    </row>
    <row r="112" spans="1:22" s="381" customFormat="1" ht="86.25" customHeight="1" x14ac:dyDescent="0.2">
      <c r="A112" s="123" t="s">
        <v>982</v>
      </c>
      <c r="B112" s="166" t="str">
        <f t="shared" si="1"/>
        <v>2012</v>
      </c>
      <c r="C112" s="123" t="s">
        <v>323</v>
      </c>
      <c r="D112" s="123" t="s">
        <v>323</v>
      </c>
      <c r="E112" s="123" t="s">
        <v>324</v>
      </c>
      <c r="F112" s="123" t="s">
        <v>2487</v>
      </c>
      <c r="G112" s="123"/>
      <c r="H112" s="123"/>
      <c r="I112" s="166" t="s">
        <v>734</v>
      </c>
      <c r="J112" s="124">
        <v>41005</v>
      </c>
      <c r="K112" s="398">
        <v>9.6999999999999993</v>
      </c>
      <c r="L112" s="184">
        <v>9.6999999999999993</v>
      </c>
      <c r="M112" s="185"/>
      <c r="N112" s="193" t="s">
        <v>810</v>
      </c>
      <c r="O112" s="123" t="s">
        <v>325</v>
      </c>
      <c r="P112" s="370">
        <v>1840.8</v>
      </c>
      <c r="Q112" s="370"/>
      <c r="R112" s="370"/>
      <c r="S112" s="123">
        <v>50</v>
      </c>
      <c r="T112" s="123"/>
      <c r="U112" s="123" t="s">
        <v>1168</v>
      </c>
      <c r="V112" s="123"/>
    </row>
    <row r="113" spans="1:22" s="381" customFormat="1" ht="86.25" customHeight="1" x14ac:dyDescent="0.2">
      <c r="A113" s="123" t="s">
        <v>983</v>
      </c>
      <c r="B113" s="166" t="str">
        <f t="shared" si="1"/>
        <v>2012</v>
      </c>
      <c r="C113" s="123" t="s">
        <v>326</v>
      </c>
      <c r="D113" s="123" t="s">
        <v>326</v>
      </c>
      <c r="E113" s="123" t="s">
        <v>327</v>
      </c>
      <c r="F113" s="123" t="s">
        <v>1157</v>
      </c>
      <c r="G113" s="123"/>
      <c r="H113" s="123"/>
      <c r="I113" s="166" t="s">
        <v>735</v>
      </c>
      <c r="J113" s="124">
        <v>41053</v>
      </c>
      <c r="K113" s="398">
        <v>4</v>
      </c>
      <c r="L113" s="184">
        <v>4</v>
      </c>
      <c r="M113" s="185"/>
      <c r="N113" s="193" t="s">
        <v>805</v>
      </c>
      <c r="O113" s="123" t="s">
        <v>328</v>
      </c>
      <c r="P113" s="370">
        <v>300</v>
      </c>
      <c r="Q113" s="370"/>
      <c r="R113" s="370"/>
      <c r="S113" s="123">
        <v>47</v>
      </c>
      <c r="T113" s="123"/>
      <c r="U113" s="123" t="s">
        <v>1168</v>
      </c>
      <c r="V113" s="123"/>
    </row>
    <row r="114" spans="1:22" s="381" customFormat="1" ht="86.25" customHeight="1" x14ac:dyDescent="0.2">
      <c r="A114" s="123" t="s">
        <v>984</v>
      </c>
      <c r="B114" s="166" t="str">
        <f t="shared" si="1"/>
        <v>2012</v>
      </c>
      <c r="C114" s="123" t="s">
        <v>329</v>
      </c>
      <c r="D114" s="123" t="s">
        <v>329</v>
      </c>
      <c r="E114" s="123" t="s">
        <v>232</v>
      </c>
      <c r="F114" s="123" t="s">
        <v>1158</v>
      </c>
      <c r="G114" s="123"/>
      <c r="H114" s="123"/>
      <c r="I114" s="166" t="s">
        <v>736</v>
      </c>
      <c r="J114" s="124">
        <v>41053</v>
      </c>
      <c r="K114" s="398">
        <v>50</v>
      </c>
      <c r="L114" s="184">
        <v>50</v>
      </c>
      <c r="M114" s="185"/>
      <c r="N114" s="193" t="s">
        <v>806</v>
      </c>
      <c r="O114" s="123" t="s">
        <v>233</v>
      </c>
      <c r="P114" s="370">
        <v>34593</v>
      </c>
      <c r="Q114" s="370"/>
      <c r="R114" s="370"/>
      <c r="S114" s="123">
        <v>49</v>
      </c>
      <c r="T114" s="123"/>
      <c r="U114" s="123" t="s">
        <v>1168</v>
      </c>
      <c r="V114" s="123"/>
    </row>
    <row r="115" spans="1:22" s="700" customFormat="1" ht="86.25" customHeight="1" x14ac:dyDescent="0.2">
      <c r="A115" s="123" t="s">
        <v>985</v>
      </c>
      <c r="B115" s="166" t="str">
        <f t="shared" si="1"/>
        <v>2012</v>
      </c>
      <c r="C115" s="123" t="s">
        <v>330</v>
      </c>
      <c r="D115" s="123" t="s">
        <v>330</v>
      </c>
      <c r="E115" s="123" t="s">
        <v>331</v>
      </c>
      <c r="F115" s="123" t="s">
        <v>1158</v>
      </c>
      <c r="G115" s="123"/>
      <c r="H115" s="123"/>
      <c r="I115" s="166" t="s">
        <v>737</v>
      </c>
      <c r="J115" s="124">
        <v>41103</v>
      </c>
      <c r="K115" s="398">
        <v>127.714</v>
      </c>
      <c r="L115" s="184">
        <v>38</v>
      </c>
      <c r="M115" s="185"/>
      <c r="N115" s="193" t="s">
        <v>808</v>
      </c>
      <c r="O115" s="123" t="s">
        <v>332</v>
      </c>
      <c r="P115" s="370">
        <v>40000</v>
      </c>
      <c r="Q115" s="370"/>
      <c r="R115" s="370"/>
      <c r="S115" s="123">
        <v>50</v>
      </c>
      <c r="T115" s="123"/>
      <c r="U115" s="123" t="s">
        <v>1168</v>
      </c>
      <c r="V115" s="123"/>
    </row>
    <row r="116" spans="1:22" s="381" customFormat="1" ht="86.25" customHeight="1" x14ac:dyDescent="0.2">
      <c r="A116" s="123" t="s">
        <v>986</v>
      </c>
      <c r="B116" s="166" t="str">
        <f t="shared" si="1"/>
        <v>2012</v>
      </c>
      <c r="C116" s="123" t="s">
        <v>333</v>
      </c>
      <c r="D116" s="123" t="s">
        <v>333</v>
      </c>
      <c r="E116" s="123" t="s">
        <v>334</v>
      </c>
      <c r="F116" s="123" t="s">
        <v>1158</v>
      </c>
      <c r="G116" s="123"/>
      <c r="H116" s="123"/>
      <c r="I116" s="166" t="s">
        <v>738</v>
      </c>
      <c r="J116" s="124">
        <v>41103</v>
      </c>
      <c r="K116" s="398">
        <v>211.95500000000001</v>
      </c>
      <c r="L116" s="184">
        <v>100</v>
      </c>
      <c r="M116" s="185"/>
      <c r="N116" s="193" t="s">
        <v>808</v>
      </c>
      <c r="O116" s="123" t="s">
        <v>335</v>
      </c>
      <c r="P116" s="370">
        <v>51550</v>
      </c>
      <c r="Q116" s="370"/>
      <c r="R116" s="370"/>
      <c r="S116" s="123">
        <v>46</v>
      </c>
      <c r="T116" s="123"/>
      <c r="U116" s="123" t="s">
        <v>1168</v>
      </c>
      <c r="V116" s="123"/>
    </row>
    <row r="117" spans="1:22" s="381" customFormat="1" ht="86.25" customHeight="1" x14ac:dyDescent="0.2">
      <c r="A117" s="123" t="s">
        <v>987</v>
      </c>
      <c r="B117" s="166" t="str">
        <f t="shared" si="1"/>
        <v>2012</v>
      </c>
      <c r="C117" s="123" t="s">
        <v>336</v>
      </c>
      <c r="D117" s="123" t="s">
        <v>336</v>
      </c>
      <c r="E117" s="123" t="s">
        <v>337</v>
      </c>
      <c r="F117" s="123" t="s">
        <v>2487</v>
      </c>
      <c r="G117" s="123"/>
      <c r="H117" s="123"/>
      <c r="I117" s="166" t="s">
        <v>739</v>
      </c>
      <c r="J117" s="124">
        <v>41103</v>
      </c>
      <c r="K117" s="398">
        <v>40.396000000000001</v>
      </c>
      <c r="L117" s="184">
        <v>12.396000000000001</v>
      </c>
      <c r="M117" s="185"/>
      <c r="N117" s="193" t="s">
        <v>810</v>
      </c>
      <c r="O117" s="123" t="s">
        <v>338</v>
      </c>
      <c r="P117" s="370">
        <v>6611</v>
      </c>
      <c r="Q117" s="370"/>
      <c r="R117" s="370"/>
      <c r="S117" s="123">
        <v>50</v>
      </c>
      <c r="T117" s="123"/>
      <c r="U117" s="123" t="s">
        <v>1168</v>
      </c>
      <c r="V117" s="123"/>
    </row>
    <row r="118" spans="1:22" s="381" customFormat="1" ht="86.25" customHeight="1" x14ac:dyDescent="0.2">
      <c r="A118" s="123" t="s">
        <v>988</v>
      </c>
      <c r="B118" s="166" t="str">
        <f t="shared" si="1"/>
        <v>2012</v>
      </c>
      <c r="C118" s="123" t="s">
        <v>339</v>
      </c>
      <c r="D118" s="123" t="s">
        <v>339</v>
      </c>
      <c r="E118" s="123" t="s">
        <v>379</v>
      </c>
      <c r="F118" s="123" t="s">
        <v>1158</v>
      </c>
      <c r="G118" s="123"/>
      <c r="H118" s="123"/>
      <c r="I118" s="166" t="s">
        <v>740</v>
      </c>
      <c r="J118" s="124">
        <v>41148</v>
      </c>
      <c r="K118" s="398">
        <v>190</v>
      </c>
      <c r="L118" s="184">
        <v>80</v>
      </c>
      <c r="M118" s="185"/>
      <c r="N118" s="193" t="s">
        <v>806</v>
      </c>
      <c r="O118" s="123" t="s">
        <v>340</v>
      </c>
      <c r="P118" s="370">
        <v>42818</v>
      </c>
      <c r="Q118" s="370"/>
      <c r="R118" s="370"/>
      <c r="S118" s="123">
        <v>50</v>
      </c>
      <c r="T118" s="123"/>
      <c r="U118" s="123" t="s">
        <v>1168</v>
      </c>
      <c r="V118" s="123"/>
    </row>
    <row r="119" spans="1:22" s="381" customFormat="1" ht="86.25" customHeight="1" x14ac:dyDescent="0.2">
      <c r="A119" s="123" t="s">
        <v>989</v>
      </c>
      <c r="B119" s="166" t="str">
        <f t="shared" si="1"/>
        <v>2012</v>
      </c>
      <c r="C119" s="123" t="s">
        <v>341</v>
      </c>
      <c r="D119" s="123" t="s">
        <v>341</v>
      </c>
      <c r="E119" s="123" t="s">
        <v>342</v>
      </c>
      <c r="F119" s="123" t="s">
        <v>1139</v>
      </c>
      <c r="G119" s="123"/>
      <c r="H119" s="123"/>
      <c r="I119" s="166" t="s">
        <v>741</v>
      </c>
      <c r="J119" s="124">
        <v>41149</v>
      </c>
      <c r="K119" s="398">
        <v>16</v>
      </c>
      <c r="L119" s="184">
        <v>16</v>
      </c>
      <c r="M119" s="185"/>
      <c r="N119" s="193" t="s">
        <v>809</v>
      </c>
      <c r="O119" s="123" t="s">
        <v>32</v>
      </c>
      <c r="P119" s="370">
        <v>11619</v>
      </c>
      <c r="Q119" s="370"/>
      <c r="R119" s="370"/>
      <c r="S119" s="123">
        <v>45</v>
      </c>
      <c r="T119" s="123"/>
      <c r="U119" s="123" t="s">
        <v>1168</v>
      </c>
      <c r="V119" s="123"/>
    </row>
    <row r="120" spans="1:22" s="381" customFormat="1" ht="86.25" customHeight="1" x14ac:dyDescent="0.2">
      <c r="A120" s="123" t="s">
        <v>990</v>
      </c>
      <c r="B120" s="166" t="str">
        <f t="shared" si="1"/>
        <v>2012</v>
      </c>
      <c r="C120" s="123" t="s">
        <v>343</v>
      </c>
      <c r="D120" s="123" t="s">
        <v>343</v>
      </c>
      <c r="E120" s="123" t="s">
        <v>344</v>
      </c>
      <c r="F120" s="123" t="s">
        <v>1296</v>
      </c>
      <c r="G120" s="123"/>
      <c r="H120" s="123"/>
      <c r="I120" s="166" t="s">
        <v>742</v>
      </c>
      <c r="J120" s="124">
        <v>41204</v>
      </c>
      <c r="K120" s="398">
        <v>20.5</v>
      </c>
      <c r="L120" s="184">
        <v>20</v>
      </c>
      <c r="M120" s="185"/>
      <c r="N120" s="193" t="s">
        <v>812</v>
      </c>
      <c r="O120" s="123" t="s">
        <v>346</v>
      </c>
      <c r="P120" s="370">
        <v>155927</v>
      </c>
      <c r="Q120" s="370"/>
      <c r="R120" s="370"/>
      <c r="S120" s="123">
        <v>17</v>
      </c>
      <c r="T120" s="123"/>
      <c r="U120" s="123" t="s">
        <v>1168</v>
      </c>
      <c r="V120" s="123"/>
    </row>
    <row r="121" spans="1:22" s="700" customFormat="1" ht="86.25" customHeight="1" x14ac:dyDescent="0.2">
      <c r="A121" s="123" t="s">
        <v>991</v>
      </c>
      <c r="B121" s="166" t="str">
        <f t="shared" si="1"/>
        <v>2012</v>
      </c>
      <c r="C121" s="123" t="s">
        <v>347</v>
      </c>
      <c r="D121" s="123" t="s">
        <v>347</v>
      </c>
      <c r="E121" s="123" t="s">
        <v>2492</v>
      </c>
      <c r="F121" s="123" t="s">
        <v>1643</v>
      </c>
      <c r="G121" s="123"/>
      <c r="H121" s="123"/>
      <c r="I121" s="166" t="s">
        <v>742</v>
      </c>
      <c r="J121" s="124">
        <v>41268</v>
      </c>
      <c r="K121" s="398">
        <v>100</v>
      </c>
      <c r="L121" s="184">
        <v>30</v>
      </c>
      <c r="M121" s="185"/>
      <c r="N121" s="193" t="s">
        <v>807</v>
      </c>
      <c r="O121" s="123" t="s">
        <v>348</v>
      </c>
      <c r="P121" s="370">
        <v>1527000</v>
      </c>
      <c r="Q121" s="370"/>
      <c r="R121" s="370"/>
      <c r="S121" s="123">
        <v>50</v>
      </c>
      <c r="T121" s="123"/>
      <c r="U121" s="123" t="s">
        <v>1168</v>
      </c>
      <c r="V121" s="123"/>
    </row>
    <row r="122" spans="1:22" s="381" customFormat="1" ht="86.25" customHeight="1" x14ac:dyDescent="0.2">
      <c r="A122" s="123" t="s">
        <v>992</v>
      </c>
      <c r="B122" s="166" t="str">
        <f t="shared" si="1"/>
        <v>2012</v>
      </c>
      <c r="C122" s="123" t="s">
        <v>347</v>
      </c>
      <c r="D122" s="123" t="s">
        <v>347</v>
      </c>
      <c r="E122" s="123" t="s">
        <v>349</v>
      </c>
      <c r="F122" s="123" t="s">
        <v>1643</v>
      </c>
      <c r="G122" s="123"/>
      <c r="H122" s="123"/>
      <c r="I122" s="166" t="s">
        <v>742</v>
      </c>
      <c r="J122" s="124">
        <v>41268</v>
      </c>
      <c r="K122" s="398">
        <v>18</v>
      </c>
      <c r="L122" s="184">
        <v>6</v>
      </c>
      <c r="M122" s="185"/>
      <c r="N122" s="193" t="s">
        <v>807</v>
      </c>
      <c r="O122" s="123" t="s">
        <v>350</v>
      </c>
      <c r="P122" s="370">
        <v>44719</v>
      </c>
      <c r="Q122" s="370"/>
      <c r="R122" s="370"/>
      <c r="S122" s="123">
        <v>50</v>
      </c>
      <c r="T122" s="123"/>
      <c r="U122" s="123" t="s">
        <v>1168</v>
      </c>
      <c r="V122" s="123"/>
    </row>
    <row r="123" spans="1:22" s="381" customFormat="1" ht="86.25" customHeight="1" x14ac:dyDescent="0.2">
      <c r="A123" s="123" t="s">
        <v>993</v>
      </c>
      <c r="B123" s="166" t="str">
        <f t="shared" si="1"/>
        <v>2012</v>
      </c>
      <c r="C123" s="123" t="s">
        <v>305</v>
      </c>
      <c r="D123" s="123" t="s">
        <v>305</v>
      </c>
      <c r="E123" s="123" t="s">
        <v>351</v>
      </c>
      <c r="F123" s="123" t="s">
        <v>1830</v>
      </c>
      <c r="G123" s="123"/>
      <c r="H123" s="123"/>
      <c r="I123" s="166" t="s">
        <v>742</v>
      </c>
      <c r="J123" s="124">
        <v>41271</v>
      </c>
      <c r="K123" s="398">
        <v>155.22499999999999</v>
      </c>
      <c r="L123" s="184">
        <v>40</v>
      </c>
      <c r="M123" s="185"/>
      <c r="N123" s="193" t="s">
        <v>817</v>
      </c>
      <c r="O123" s="123" t="s">
        <v>352</v>
      </c>
      <c r="P123" s="370">
        <v>9950.16</v>
      </c>
      <c r="Q123" s="370"/>
      <c r="R123" s="370"/>
      <c r="S123" s="123">
        <v>50</v>
      </c>
      <c r="T123" s="123"/>
      <c r="U123" s="123" t="s">
        <v>1168</v>
      </c>
      <c r="V123" s="123"/>
    </row>
    <row r="124" spans="1:22" s="381" customFormat="1" ht="86.25" customHeight="1" x14ac:dyDescent="0.2">
      <c r="A124" s="123" t="s">
        <v>994</v>
      </c>
      <c r="B124" s="166" t="str">
        <f t="shared" si="1"/>
        <v>2013</v>
      </c>
      <c r="C124" s="123" t="s">
        <v>353</v>
      </c>
      <c r="D124" s="123" t="s">
        <v>353</v>
      </c>
      <c r="E124" s="123" t="s">
        <v>354</v>
      </c>
      <c r="F124" s="123" t="s">
        <v>1157</v>
      </c>
      <c r="G124" s="123"/>
      <c r="H124" s="123"/>
      <c r="I124" s="166" t="s">
        <v>743</v>
      </c>
      <c r="J124" s="124">
        <v>41278</v>
      </c>
      <c r="K124" s="184">
        <v>396.55700000000002</v>
      </c>
      <c r="L124" s="184">
        <v>121.557</v>
      </c>
      <c r="M124" s="185"/>
      <c r="N124" s="193" t="s">
        <v>812</v>
      </c>
      <c r="O124" s="123" t="s">
        <v>356</v>
      </c>
      <c r="P124" s="185">
        <v>20979</v>
      </c>
      <c r="Q124" s="185"/>
      <c r="R124" s="185"/>
      <c r="S124" s="123">
        <v>30</v>
      </c>
      <c r="T124" s="123"/>
      <c r="U124" s="123" t="s">
        <v>1168</v>
      </c>
      <c r="V124" s="123"/>
    </row>
    <row r="125" spans="1:22" s="381" customFormat="1" ht="86.25" customHeight="1" x14ac:dyDescent="0.2">
      <c r="A125" s="123" t="s">
        <v>995</v>
      </c>
      <c r="B125" s="166" t="str">
        <f t="shared" si="1"/>
        <v>2013</v>
      </c>
      <c r="C125" s="123" t="s">
        <v>185</v>
      </c>
      <c r="D125" s="123" t="s">
        <v>185</v>
      </c>
      <c r="E125" s="123" t="s">
        <v>357</v>
      </c>
      <c r="F125" s="123" t="s">
        <v>1751</v>
      </c>
      <c r="G125" s="123"/>
      <c r="H125" s="123"/>
      <c r="I125" s="166" t="s">
        <v>744</v>
      </c>
      <c r="J125" s="124">
        <v>41278</v>
      </c>
      <c r="K125" s="184">
        <v>7.2</v>
      </c>
      <c r="L125" s="184">
        <v>3.2</v>
      </c>
      <c r="M125" s="185"/>
      <c r="N125" s="193" t="s">
        <v>807</v>
      </c>
      <c r="O125" s="123" t="s">
        <v>358</v>
      </c>
      <c r="P125" s="185">
        <v>1339.2</v>
      </c>
      <c r="Q125" s="386"/>
      <c r="R125" s="386"/>
      <c r="S125" s="123">
        <v>40</v>
      </c>
      <c r="T125" s="123"/>
      <c r="U125" s="123" t="s">
        <v>1168</v>
      </c>
      <c r="V125" s="123"/>
    </row>
    <row r="126" spans="1:22" s="381" customFormat="1" ht="86.25" customHeight="1" x14ac:dyDescent="0.2">
      <c r="A126" s="123" t="s">
        <v>996</v>
      </c>
      <c r="B126" s="166" t="str">
        <f t="shared" si="1"/>
        <v>2013</v>
      </c>
      <c r="C126" s="123" t="s">
        <v>359</v>
      </c>
      <c r="D126" s="123" t="s">
        <v>359</v>
      </c>
      <c r="E126" s="123" t="s">
        <v>360</v>
      </c>
      <c r="F126" s="123" t="s">
        <v>1158</v>
      </c>
      <c r="G126" s="123"/>
      <c r="H126" s="123"/>
      <c r="I126" s="166" t="s">
        <v>745</v>
      </c>
      <c r="J126" s="124">
        <v>41290</v>
      </c>
      <c r="K126" s="398">
        <v>24.466999999999999</v>
      </c>
      <c r="L126" s="184">
        <v>23</v>
      </c>
      <c r="M126" s="185"/>
      <c r="N126" s="193" t="s">
        <v>806</v>
      </c>
      <c r="O126" s="123" t="s">
        <v>361</v>
      </c>
      <c r="P126" s="370">
        <v>150</v>
      </c>
      <c r="Q126" s="370"/>
      <c r="R126" s="370"/>
      <c r="S126" s="123">
        <v>31</v>
      </c>
      <c r="T126" s="123"/>
      <c r="U126" s="123" t="s">
        <v>1168</v>
      </c>
      <c r="V126" s="123"/>
    </row>
    <row r="127" spans="1:22" s="381" customFormat="1" ht="86.25" customHeight="1" x14ac:dyDescent="0.2">
      <c r="A127" s="123" t="s">
        <v>997</v>
      </c>
      <c r="B127" s="166" t="str">
        <f t="shared" si="1"/>
        <v>2013</v>
      </c>
      <c r="C127" s="123" t="s">
        <v>362</v>
      </c>
      <c r="D127" s="123" t="s">
        <v>362</v>
      </c>
      <c r="E127" s="123" t="s">
        <v>363</v>
      </c>
      <c r="F127" s="123" t="s">
        <v>1158</v>
      </c>
      <c r="G127" s="123"/>
      <c r="H127" s="123"/>
      <c r="I127" s="166" t="s">
        <v>746</v>
      </c>
      <c r="J127" s="124">
        <v>41347</v>
      </c>
      <c r="K127" s="398">
        <v>130</v>
      </c>
      <c r="L127" s="184">
        <v>32</v>
      </c>
      <c r="M127" s="185"/>
      <c r="N127" s="193" t="s">
        <v>812</v>
      </c>
      <c r="O127" s="123" t="s">
        <v>365</v>
      </c>
      <c r="P127" s="370">
        <v>5513</v>
      </c>
      <c r="Q127" s="370"/>
      <c r="R127" s="370"/>
      <c r="S127" s="123">
        <v>40</v>
      </c>
      <c r="T127" s="123"/>
      <c r="U127" s="123" t="s">
        <v>1168</v>
      </c>
      <c r="V127" s="123"/>
    </row>
    <row r="128" spans="1:22" s="381" customFormat="1" ht="86.25" customHeight="1" x14ac:dyDescent="0.2">
      <c r="A128" s="123" t="s">
        <v>998</v>
      </c>
      <c r="B128" s="166" t="str">
        <f t="shared" si="1"/>
        <v>2013</v>
      </c>
      <c r="C128" s="123" t="s">
        <v>366</v>
      </c>
      <c r="D128" s="123" t="s">
        <v>366</v>
      </c>
      <c r="E128" s="123" t="s">
        <v>367</v>
      </c>
      <c r="F128" s="123" t="s">
        <v>1157</v>
      </c>
      <c r="G128" s="123"/>
      <c r="H128" s="123"/>
      <c r="I128" s="166" t="s">
        <v>747</v>
      </c>
      <c r="J128" s="124">
        <v>41347</v>
      </c>
      <c r="K128" s="398">
        <v>450</v>
      </c>
      <c r="L128" s="184">
        <v>80</v>
      </c>
      <c r="M128" s="185"/>
      <c r="N128" s="193" t="s">
        <v>811</v>
      </c>
      <c r="O128" s="123" t="s">
        <v>50</v>
      </c>
      <c r="P128" s="370">
        <v>47362</v>
      </c>
      <c r="Q128" s="370"/>
      <c r="R128" s="370"/>
      <c r="S128" s="123">
        <v>50</v>
      </c>
      <c r="T128" s="123"/>
      <c r="U128" s="123" t="s">
        <v>1168</v>
      </c>
      <c r="V128" s="123"/>
    </row>
    <row r="129" spans="1:22" s="381" customFormat="1" ht="86.25" customHeight="1" x14ac:dyDescent="0.2">
      <c r="A129" s="665" t="s">
        <v>999</v>
      </c>
      <c r="B129" s="665" t="str">
        <f t="shared" si="1"/>
        <v>2013</v>
      </c>
      <c r="C129" s="665" t="s">
        <v>368</v>
      </c>
      <c r="D129" s="665" t="s">
        <v>368</v>
      </c>
      <c r="E129" s="665" t="s">
        <v>369</v>
      </c>
      <c r="F129" s="665" t="s">
        <v>1643</v>
      </c>
      <c r="G129" s="665"/>
      <c r="H129" s="665"/>
      <c r="I129" s="665" t="s">
        <v>748</v>
      </c>
      <c r="J129" s="668">
        <v>41347</v>
      </c>
      <c r="K129" s="1029">
        <v>34.765999999999998</v>
      </c>
      <c r="L129" s="687">
        <v>9.5</v>
      </c>
      <c r="M129" s="688"/>
      <c r="N129" s="678" t="s">
        <v>813</v>
      </c>
      <c r="O129" s="665" t="s">
        <v>370</v>
      </c>
      <c r="P129" s="1041">
        <v>21691.5</v>
      </c>
      <c r="Q129" s="1041"/>
      <c r="R129" s="1041"/>
      <c r="S129" s="665">
        <v>45</v>
      </c>
      <c r="T129" s="665"/>
      <c r="U129" s="665" t="s">
        <v>1169</v>
      </c>
      <c r="V129" s="665"/>
    </row>
    <row r="130" spans="1:22" s="381" customFormat="1" ht="86.25" customHeight="1" x14ac:dyDescent="0.2">
      <c r="A130" s="123" t="s">
        <v>1000</v>
      </c>
      <c r="B130" s="166" t="str">
        <f t="shared" si="1"/>
        <v>2013</v>
      </c>
      <c r="C130" s="123" t="s">
        <v>371</v>
      </c>
      <c r="D130" s="123" t="s">
        <v>371</v>
      </c>
      <c r="E130" s="123" t="s">
        <v>372</v>
      </c>
      <c r="F130" s="123" t="s">
        <v>1751</v>
      </c>
      <c r="G130" s="123"/>
      <c r="H130" s="123"/>
      <c r="I130" s="166" t="s">
        <v>749</v>
      </c>
      <c r="J130" s="124">
        <v>41382</v>
      </c>
      <c r="K130" s="398">
        <v>15.5</v>
      </c>
      <c r="L130" s="184">
        <v>5.5</v>
      </c>
      <c r="M130" s="185"/>
      <c r="N130" s="193" t="s">
        <v>807</v>
      </c>
      <c r="O130" s="123" t="s">
        <v>373</v>
      </c>
      <c r="P130" s="370">
        <v>3283.2</v>
      </c>
      <c r="Q130" s="370"/>
      <c r="R130" s="370"/>
      <c r="S130" s="123">
        <v>40</v>
      </c>
      <c r="T130" s="123"/>
      <c r="U130" s="123" t="s">
        <v>1168</v>
      </c>
      <c r="V130" s="123"/>
    </row>
    <row r="131" spans="1:22" s="381" customFormat="1" ht="86.25" customHeight="1" x14ac:dyDescent="0.2">
      <c r="A131" s="123" t="s">
        <v>1001</v>
      </c>
      <c r="B131" s="166" t="str">
        <f t="shared" si="1"/>
        <v>2013</v>
      </c>
      <c r="C131" s="123" t="s">
        <v>374</v>
      </c>
      <c r="D131" s="123" t="s">
        <v>374</v>
      </c>
      <c r="E131" s="123" t="s">
        <v>375</v>
      </c>
      <c r="F131" s="123" t="s">
        <v>1158</v>
      </c>
      <c r="G131" s="123"/>
      <c r="H131" s="123"/>
      <c r="I131" s="166" t="s">
        <v>750</v>
      </c>
      <c r="J131" s="124">
        <v>41414</v>
      </c>
      <c r="K131" s="398">
        <v>132.44999999999999</v>
      </c>
      <c r="L131" s="184">
        <v>39.75</v>
      </c>
      <c r="M131" s="185"/>
      <c r="N131" s="193" t="s">
        <v>805</v>
      </c>
      <c r="O131" s="123" t="s">
        <v>376</v>
      </c>
      <c r="P131" s="370">
        <v>26527</v>
      </c>
      <c r="Q131" s="370"/>
      <c r="R131" s="370"/>
      <c r="S131" s="123">
        <v>50</v>
      </c>
      <c r="T131" s="123"/>
      <c r="U131" s="123" t="s">
        <v>1168</v>
      </c>
      <c r="V131" s="123"/>
    </row>
    <row r="132" spans="1:22" s="381" customFormat="1" ht="86.25" customHeight="1" x14ac:dyDescent="0.2">
      <c r="A132" s="123" t="s">
        <v>1002</v>
      </c>
      <c r="B132" s="166" t="str">
        <f t="shared" ref="B132:B195" si="2">LEFT(A132,4)</f>
        <v>2013</v>
      </c>
      <c r="C132" s="123" t="s">
        <v>377</v>
      </c>
      <c r="D132" s="123" t="s">
        <v>377</v>
      </c>
      <c r="E132" s="123" t="s">
        <v>378</v>
      </c>
      <c r="F132" s="123" t="s">
        <v>1158</v>
      </c>
      <c r="G132" s="123"/>
      <c r="H132" s="123"/>
      <c r="I132" s="166" t="s">
        <v>751</v>
      </c>
      <c r="J132" s="124">
        <v>41395</v>
      </c>
      <c r="K132" s="398">
        <v>196.191</v>
      </c>
      <c r="L132" s="184">
        <v>49.046999999999997</v>
      </c>
      <c r="M132" s="185"/>
      <c r="N132" s="193"/>
      <c r="O132" s="123"/>
      <c r="P132" s="370"/>
      <c r="Q132" s="370"/>
      <c r="R132" s="370"/>
      <c r="S132" s="123">
        <v>50</v>
      </c>
      <c r="T132" s="123"/>
      <c r="U132" s="123" t="s">
        <v>1168</v>
      </c>
      <c r="V132" s="123"/>
    </row>
    <row r="133" spans="1:22" s="381" customFormat="1" ht="86.25" customHeight="1" x14ac:dyDescent="0.2">
      <c r="A133" s="123" t="s">
        <v>1003</v>
      </c>
      <c r="B133" s="166" t="str">
        <f t="shared" si="2"/>
        <v>2013</v>
      </c>
      <c r="C133" s="123" t="s">
        <v>411</v>
      </c>
      <c r="D133" s="123" t="s">
        <v>411</v>
      </c>
      <c r="E133" s="123" t="s">
        <v>412</v>
      </c>
      <c r="F133" s="123" t="s">
        <v>1158</v>
      </c>
      <c r="G133" s="123"/>
      <c r="H133" s="123"/>
      <c r="I133" s="166" t="s">
        <v>752</v>
      </c>
      <c r="J133" s="124">
        <v>41450</v>
      </c>
      <c r="K133" s="398">
        <v>69.558000000000007</v>
      </c>
      <c r="L133" s="184">
        <v>20</v>
      </c>
      <c r="M133" s="185"/>
      <c r="N133" s="193" t="s">
        <v>810</v>
      </c>
      <c r="O133" s="123" t="s">
        <v>413</v>
      </c>
      <c r="P133" s="370">
        <v>12989</v>
      </c>
      <c r="Q133" s="370"/>
      <c r="R133" s="370"/>
      <c r="S133" s="123">
        <v>50</v>
      </c>
      <c r="T133" s="123"/>
      <c r="U133" s="123" t="s">
        <v>1168</v>
      </c>
      <c r="V133" s="123"/>
    </row>
    <row r="134" spans="1:22" s="381" customFormat="1" ht="86.25" customHeight="1" x14ac:dyDescent="0.2">
      <c r="A134" s="123" t="s">
        <v>1004</v>
      </c>
      <c r="B134" s="166" t="str">
        <f t="shared" si="2"/>
        <v>2013</v>
      </c>
      <c r="C134" s="123" t="s">
        <v>414</v>
      </c>
      <c r="D134" s="123" t="s">
        <v>414</v>
      </c>
      <c r="E134" s="123" t="s">
        <v>415</v>
      </c>
      <c r="F134" s="123" t="s">
        <v>1643</v>
      </c>
      <c r="G134" s="123"/>
      <c r="H134" s="123"/>
      <c r="I134" s="166" t="s">
        <v>753</v>
      </c>
      <c r="J134" s="124">
        <v>41450</v>
      </c>
      <c r="K134" s="398">
        <v>86</v>
      </c>
      <c r="L134" s="184">
        <v>86</v>
      </c>
      <c r="M134" s="185"/>
      <c r="N134" s="193" t="s">
        <v>811</v>
      </c>
      <c r="O134" s="123" t="s">
        <v>416</v>
      </c>
      <c r="P134" s="370">
        <v>7480</v>
      </c>
      <c r="Q134" s="370"/>
      <c r="R134" s="370"/>
      <c r="S134" s="123">
        <v>50</v>
      </c>
      <c r="T134" s="123"/>
      <c r="U134" s="123" t="s">
        <v>1168</v>
      </c>
      <c r="V134" s="123"/>
    </row>
    <row r="135" spans="1:22" s="700" customFormat="1" ht="86.25" customHeight="1" x14ac:dyDescent="0.2">
      <c r="A135" s="123" t="s">
        <v>1005</v>
      </c>
      <c r="B135" s="166" t="str">
        <f t="shared" si="2"/>
        <v>2013</v>
      </c>
      <c r="C135" s="123" t="s">
        <v>417</v>
      </c>
      <c r="D135" s="123" t="s">
        <v>417</v>
      </c>
      <c r="E135" s="123" t="s">
        <v>418</v>
      </c>
      <c r="F135" s="123" t="s">
        <v>1143</v>
      </c>
      <c r="G135" s="123"/>
      <c r="H135" s="123"/>
      <c r="I135" s="166" t="s">
        <v>754</v>
      </c>
      <c r="J135" s="124">
        <v>41593</v>
      </c>
      <c r="K135" s="398">
        <v>127.49299999999999</v>
      </c>
      <c r="L135" s="184">
        <v>38.247999999999998</v>
      </c>
      <c r="M135" s="185"/>
      <c r="N135" s="193" t="s">
        <v>811</v>
      </c>
      <c r="O135" s="123" t="s">
        <v>419</v>
      </c>
      <c r="P135" s="370">
        <v>31345</v>
      </c>
      <c r="Q135" s="370"/>
      <c r="R135" s="370"/>
      <c r="S135" s="123">
        <v>50</v>
      </c>
      <c r="T135" s="123"/>
      <c r="U135" s="123" t="s">
        <v>1168</v>
      </c>
      <c r="V135" s="123" t="s">
        <v>2491</v>
      </c>
    </row>
    <row r="136" spans="1:22" s="381" customFormat="1" ht="86.25" customHeight="1" x14ac:dyDescent="0.2">
      <c r="A136" s="123" t="s">
        <v>1006</v>
      </c>
      <c r="B136" s="166" t="str">
        <f t="shared" si="2"/>
        <v>2013</v>
      </c>
      <c r="C136" s="123" t="s">
        <v>420</v>
      </c>
      <c r="D136" s="123" t="s">
        <v>420</v>
      </c>
      <c r="E136" s="123" t="s">
        <v>421</v>
      </c>
      <c r="F136" s="123" t="s">
        <v>1157</v>
      </c>
      <c r="G136" s="123"/>
      <c r="H136" s="123"/>
      <c r="I136" s="166" t="s">
        <v>755</v>
      </c>
      <c r="J136" s="124">
        <v>41612</v>
      </c>
      <c r="K136" s="398">
        <v>36</v>
      </c>
      <c r="L136" s="184">
        <v>30</v>
      </c>
      <c r="M136" s="185"/>
      <c r="N136" s="193" t="s">
        <v>809</v>
      </c>
      <c r="O136" s="123" t="s">
        <v>422</v>
      </c>
      <c r="P136" s="370">
        <v>7162.7</v>
      </c>
      <c r="Q136" s="370"/>
      <c r="R136" s="370"/>
      <c r="S136" s="123">
        <v>50</v>
      </c>
      <c r="T136" s="123"/>
      <c r="U136" s="123" t="s">
        <v>1168</v>
      </c>
      <c r="V136" s="123"/>
    </row>
    <row r="137" spans="1:22" s="381" customFormat="1" ht="86.25" customHeight="1" x14ac:dyDescent="0.2">
      <c r="A137" s="123" t="s">
        <v>1007</v>
      </c>
      <c r="B137" s="166" t="str">
        <f t="shared" si="2"/>
        <v>2014</v>
      </c>
      <c r="C137" s="123" t="s">
        <v>423</v>
      </c>
      <c r="D137" s="123" t="s">
        <v>423</v>
      </c>
      <c r="E137" s="123" t="s">
        <v>424</v>
      </c>
      <c r="F137" s="123" t="s">
        <v>1144</v>
      </c>
      <c r="G137" s="123"/>
      <c r="H137" s="123"/>
      <c r="I137" s="166" t="s">
        <v>756</v>
      </c>
      <c r="J137" s="124">
        <v>41691</v>
      </c>
      <c r="K137" s="184">
        <v>12.641999999999999</v>
      </c>
      <c r="L137" s="184">
        <v>12.641999999999999</v>
      </c>
      <c r="M137" s="185"/>
      <c r="N137" s="193" t="s">
        <v>811</v>
      </c>
      <c r="O137" s="123" t="s">
        <v>425</v>
      </c>
      <c r="P137" s="121"/>
      <c r="Q137" s="185" t="s">
        <v>426</v>
      </c>
      <c r="R137" s="185"/>
      <c r="S137" s="123" t="s">
        <v>427</v>
      </c>
      <c r="T137" s="123"/>
      <c r="U137" s="123" t="s">
        <v>1168</v>
      </c>
      <c r="V137" s="123"/>
    </row>
    <row r="138" spans="1:22" s="381" customFormat="1" ht="86.25" customHeight="1" x14ac:dyDescent="0.2">
      <c r="A138" s="123" t="s">
        <v>1008</v>
      </c>
      <c r="B138" s="166" t="str">
        <f t="shared" si="2"/>
        <v>2014</v>
      </c>
      <c r="C138" s="123" t="s">
        <v>423</v>
      </c>
      <c r="D138" s="123" t="s">
        <v>423</v>
      </c>
      <c r="E138" s="123" t="s">
        <v>428</v>
      </c>
      <c r="F138" s="123" t="s">
        <v>1144</v>
      </c>
      <c r="G138" s="123"/>
      <c r="H138" s="123"/>
      <c r="I138" s="166" t="s">
        <v>757</v>
      </c>
      <c r="J138" s="124">
        <v>41691</v>
      </c>
      <c r="K138" s="184">
        <v>6.6870000000000003</v>
      </c>
      <c r="L138" s="184">
        <v>6.6870000000000003</v>
      </c>
      <c r="M138" s="185"/>
      <c r="N138" s="193" t="s">
        <v>815</v>
      </c>
      <c r="O138" s="123" t="s">
        <v>430</v>
      </c>
      <c r="P138" s="121"/>
      <c r="Q138" s="185" t="s">
        <v>426</v>
      </c>
      <c r="R138" s="185"/>
      <c r="S138" s="123" t="s">
        <v>427</v>
      </c>
      <c r="T138" s="123"/>
      <c r="U138" s="123" t="s">
        <v>1168</v>
      </c>
      <c r="V138" s="123"/>
    </row>
    <row r="139" spans="1:22" s="381" customFormat="1" ht="86.25" customHeight="1" x14ac:dyDescent="0.2">
      <c r="A139" s="123" t="s">
        <v>1009</v>
      </c>
      <c r="B139" s="166" t="str">
        <f t="shared" si="2"/>
        <v>2014</v>
      </c>
      <c r="C139" s="123" t="s">
        <v>423</v>
      </c>
      <c r="D139" s="123" t="s">
        <v>423</v>
      </c>
      <c r="E139" s="123" t="s">
        <v>431</v>
      </c>
      <c r="F139" s="123" t="s">
        <v>1144</v>
      </c>
      <c r="G139" s="123"/>
      <c r="H139" s="123"/>
      <c r="I139" s="166" t="s">
        <v>758</v>
      </c>
      <c r="J139" s="124">
        <v>41691</v>
      </c>
      <c r="K139" s="184">
        <v>30.757999999999999</v>
      </c>
      <c r="L139" s="184">
        <v>30.757999999999999</v>
      </c>
      <c r="M139" s="185"/>
      <c r="N139" s="193" t="s">
        <v>813</v>
      </c>
      <c r="O139" s="123" t="s">
        <v>432</v>
      </c>
      <c r="P139" s="121"/>
      <c r="Q139" s="185" t="s">
        <v>433</v>
      </c>
      <c r="R139" s="185"/>
      <c r="S139" s="123" t="s">
        <v>427</v>
      </c>
      <c r="T139" s="123"/>
      <c r="U139" s="123" t="s">
        <v>1168</v>
      </c>
      <c r="V139" s="123"/>
    </row>
    <row r="140" spans="1:22" s="381" customFormat="1" ht="86.25" customHeight="1" x14ac:dyDescent="0.2">
      <c r="A140" s="123" t="s">
        <v>1010</v>
      </c>
      <c r="B140" s="166" t="str">
        <f t="shared" si="2"/>
        <v>2014</v>
      </c>
      <c r="C140" s="123" t="s">
        <v>423</v>
      </c>
      <c r="D140" s="123" t="s">
        <v>423</v>
      </c>
      <c r="E140" s="123" t="s">
        <v>434</v>
      </c>
      <c r="F140" s="123" t="s">
        <v>1144</v>
      </c>
      <c r="G140" s="123"/>
      <c r="H140" s="123"/>
      <c r="I140" s="166" t="s">
        <v>759</v>
      </c>
      <c r="J140" s="124">
        <v>41691</v>
      </c>
      <c r="K140" s="184">
        <v>5.0979999999999999</v>
      </c>
      <c r="L140" s="184">
        <v>5.0979999999999999</v>
      </c>
      <c r="M140" s="185"/>
      <c r="N140" s="193" t="s">
        <v>815</v>
      </c>
      <c r="O140" s="123" t="s">
        <v>435</v>
      </c>
      <c r="P140" s="121"/>
      <c r="Q140" s="123" t="s">
        <v>436</v>
      </c>
      <c r="R140" s="123"/>
      <c r="S140" s="123" t="s">
        <v>427</v>
      </c>
      <c r="T140" s="123"/>
      <c r="U140" s="123" t="s">
        <v>1168</v>
      </c>
      <c r="V140" s="123"/>
    </row>
    <row r="141" spans="1:22" s="381" customFormat="1" ht="86.25" customHeight="1" x14ac:dyDescent="0.2">
      <c r="A141" s="123" t="s">
        <v>1011</v>
      </c>
      <c r="B141" s="166" t="str">
        <f t="shared" si="2"/>
        <v>2014</v>
      </c>
      <c r="C141" s="123" t="s">
        <v>423</v>
      </c>
      <c r="D141" s="123" t="s">
        <v>423</v>
      </c>
      <c r="E141" s="123" t="s">
        <v>437</v>
      </c>
      <c r="F141" s="123" t="s">
        <v>1144</v>
      </c>
      <c r="G141" s="123"/>
      <c r="H141" s="123"/>
      <c r="I141" s="166" t="s">
        <v>760</v>
      </c>
      <c r="J141" s="124">
        <v>41691</v>
      </c>
      <c r="K141" s="184">
        <v>4.7779999999999996</v>
      </c>
      <c r="L141" s="184">
        <v>4.7779999999999996</v>
      </c>
      <c r="M141" s="185"/>
      <c r="N141" s="193" t="s">
        <v>812</v>
      </c>
      <c r="O141" s="123" t="s">
        <v>439</v>
      </c>
      <c r="P141" s="121"/>
      <c r="Q141" s="123" t="s">
        <v>828</v>
      </c>
      <c r="R141" s="123"/>
      <c r="S141" s="123" t="s">
        <v>427</v>
      </c>
      <c r="T141" s="123"/>
      <c r="U141" s="123" t="s">
        <v>1168</v>
      </c>
      <c r="V141" s="123"/>
    </row>
    <row r="142" spans="1:22" s="381" customFormat="1" ht="86.25" customHeight="1" x14ac:dyDescent="0.2">
      <c r="A142" s="123" t="s">
        <v>1012</v>
      </c>
      <c r="B142" s="166" t="str">
        <f t="shared" si="2"/>
        <v>2014</v>
      </c>
      <c r="C142" s="123" t="s">
        <v>423</v>
      </c>
      <c r="D142" s="123" t="s">
        <v>423</v>
      </c>
      <c r="E142" s="123" t="s">
        <v>441</v>
      </c>
      <c r="F142" s="123" t="s">
        <v>1144</v>
      </c>
      <c r="G142" s="123"/>
      <c r="H142" s="123"/>
      <c r="I142" s="166" t="s">
        <v>761</v>
      </c>
      <c r="J142" s="124">
        <v>41691</v>
      </c>
      <c r="K142" s="184">
        <v>8.3650000000000002</v>
      </c>
      <c r="L142" s="184">
        <v>8.3650000000000002</v>
      </c>
      <c r="M142" s="185"/>
      <c r="N142" s="193" t="s">
        <v>812</v>
      </c>
      <c r="O142" s="123" t="s">
        <v>443</v>
      </c>
      <c r="P142" s="121"/>
      <c r="Q142" s="123" t="s">
        <v>444</v>
      </c>
      <c r="R142" s="123"/>
      <c r="S142" s="123" t="s">
        <v>427</v>
      </c>
      <c r="T142" s="123"/>
      <c r="U142" s="123" t="s">
        <v>1168</v>
      </c>
      <c r="V142" s="123"/>
    </row>
    <row r="143" spans="1:22" s="381" customFormat="1" ht="86.25" customHeight="1" x14ac:dyDescent="0.2">
      <c r="A143" s="665" t="s">
        <v>1013</v>
      </c>
      <c r="B143" s="665" t="str">
        <f t="shared" si="2"/>
        <v>2014</v>
      </c>
      <c r="C143" s="665" t="s">
        <v>461</v>
      </c>
      <c r="D143" s="665" t="s">
        <v>461</v>
      </c>
      <c r="E143" s="665" t="s">
        <v>462</v>
      </c>
      <c r="F143" s="665" t="s">
        <v>1162</v>
      </c>
      <c r="G143" s="665"/>
      <c r="H143" s="665"/>
      <c r="I143" s="665" t="s">
        <v>762</v>
      </c>
      <c r="J143" s="668">
        <v>41747</v>
      </c>
      <c r="K143" s="687">
        <v>150</v>
      </c>
      <c r="L143" s="687">
        <v>15</v>
      </c>
      <c r="M143" s="688"/>
      <c r="N143" s="678" t="s">
        <v>808</v>
      </c>
      <c r="O143" s="665" t="s">
        <v>463</v>
      </c>
      <c r="P143" s="688">
        <v>40080</v>
      </c>
      <c r="Q143" s="688"/>
      <c r="R143" s="688"/>
      <c r="S143" s="665">
        <v>50</v>
      </c>
      <c r="T143" s="665"/>
      <c r="U143" s="665" t="s">
        <v>1169</v>
      </c>
      <c r="V143" s="665"/>
    </row>
    <row r="144" spans="1:22" s="381" customFormat="1" ht="86.25" customHeight="1" x14ac:dyDescent="0.2">
      <c r="A144" s="123" t="s">
        <v>1014</v>
      </c>
      <c r="B144" s="166" t="str">
        <f t="shared" si="2"/>
        <v>2014</v>
      </c>
      <c r="C144" s="123" t="s">
        <v>464</v>
      </c>
      <c r="D144" s="123" t="s">
        <v>464</v>
      </c>
      <c r="E144" s="123" t="s">
        <v>465</v>
      </c>
      <c r="F144" s="123" t="s">
        <v>1158</v>
      </c>
      <c r="G144" s="123"/>
      <c r="H144" s="123"/>
      <c r="I144" s="166" t="s">
        <v>763</v>
      </c>
      <c r="J144" s="124">
        <v>41768</v>
      </c>
      <c r="K144" s="184">
        <v>212.86</v>
      </c>
      <c r="L144" s="184">
        <v>60</v>
      </c>
      <c r="M144" s="185"/>
      <c r="N144" s="193" t="s">
        <v>814</v>
      </c>
      <c r="O144" s="123" t="s">
        <v>304</v>
      </c>
      <c r="P144" s="185">
        <v>148202.70000000001</v>
      </c>
      <c r="Q144" s="185"/>
      <c r="R144" s="185"/>
      <c r="S144" s="123">
        <v>50</v>
      </c>
      <c r="T144" s="123"/>
      <c r="U144" s="123" t="s">
        <v>1168</v>
      </c>
      <c r="V144" s="123"/>
    </row>
    <row r="145" spans="1:22" s="381" customFormat="1" ht="86.25" customHeight="1" x14ac:dyDescent="0.2">
      <c r="A145" s="123" t="s">
        <v>1015</v>
      </c>
      <c r="B145" s="166" t="str">
        <f t="shared" si="2"/>
        <v>2014</v>
      </c>
      <c r="C145" s="123" t="s">
        <v>466</v>
      </c>
      <c r="D145" s="123" t="s">
        <v>466</v>
      </c>
      <c r="E145" s="123" t="s">
        <v>467</v>
      </c>
      <c r="F145" s="123" t="s">
        <v>1824</v>
      </c>
      <c r="G145" s="123"/>
      <c r="H145" s="123"/>
      <c r="I145" s="166" t="s">
        <v>764</v>
      </c>
      <c r="J145" s="124">
        <v>41782</v>
      </c>
      <c r="K145" s="184">
        <v>60</v>
      </c>
      <c r="L145" s="184">
        <v>18</v>
      </c>
      <c r="M145" s="185"/>
      <c r="N145" s="193" t="s">
        <v>806</v>
      </c>
      <c r="O145" s="123" t="s">
        <v>468</v>
      </c>
      <c r="P145" s="185">
        <v>55587.3</v>
      </c>
      <c r="Q145" s="185"/>
      <c r="R145" s="185"/>
      <c r="S145" s="123">
        <v>50</v>
      </c>
      <c r="T145" s="123"/>
      <c r="U145" s="123" t="s">
        <v>1168</v>
      </c>
      <c r="V145" s="123"/>
    </row>
    <row r="146" spans="1:22" s="381" customFormat="1" ht="86.25" customHeight="1" x14ac:dyDescent="0.2">
      <c r="A146" s="123" t="s">
        <v>1016</v>
      </c>
      <c r="B146" s="166" t="str">
        <f t="shared" si="2"/>
        <v>2014</v>
      </c>
      <c r="C146" s="123" t="s">
        <v>469</v>
      </c>
      <c r="D146" s="123" t="s">
        <v>469</v>
      </c>
      <c r="E146" s="123" t="s">
        <v>470</v>
      </c>
      <c r="F146" s="123" t="s">
        <v>1643</v>
      </c>
      <c r="G146" s="123"/>
      <c r="H146" s="123"/>
      <c r="I146" s="166" t="s">
        <v>765</v>
      </c>
      <c r="J146" s="124">
        <v>41782</v>
      </c>
      <c r="K146" s="184">
        <v>145.41</v>
      </c>
      <c r="L146" s="184">
        <v>45.41</v>
      </c>
      <c r="M146" s="185"/>
      <c r="N146" s="193" t="s">
        <v>806</v>
      </c>
      <c r="O146" s="123" t="s">
        <v>471</v>
      </c>
      <c r="P146" s="185">
        <v>142762</v>
      </c>
      <c r="Q146" s="185"/>
      <c r="R146" s="185"/>
      <c r="S146" s="123">
        <v>50</v>
      </c>
      <c r="T146" s="123"/>
      <c r="U146" s="123" t="s">
        <v>1168</v>
      </c>
      <c r="V146" s="123"/>
    </row>
    <row r="147" spans="1:22" s="381" customFormat="1" ht="86.25" customHeight="1" x14ac:dyDescent="0.2">
      <c r="A147" s="123" t="s">
        <v>1017</v>
      </c>
      <c r="B147" s="166" t="str">
        <f t="shared" si="2"/>
        <v>2014</v>
      </c>
      <c r="C147" s="123" t="s">
        <v>472</v>
      </c>
      <c r="D147" s="123" t="s">
        <v>472</v>
      </c>
      <c r="E147" s="123" t="s">
        <v>473</v>
      </c>
      <c r="F147" s="123" t="s">
        <v>1157</v>
      </c>
      <c r="G147" s="123"/>
      <c r="H147" s="123"/>
      <c r="I147" s="166" t="s">
        <v>766</v>
      </c>
      <c r="J147" s="124">
        <v>41789</v>
      </c>
      <c r="K147" s="184">
        <v>295</v>
      </c>
      <c r="L147" s="184">
        <v>88.5</v>
      </c>
      <c r="M147" s="185"/>
      <c r="N147" s="193" t="s">
        <v>806</v>
      </c>
      <c r="O147" s="123" t="s">
        <v>475</v>
      </c>
      <c r="P147" s="185">
        <v>35000</v>
      </c>
      <c r="Q147" s="185"/>
      <c r="R147" s="185"/>
      <c r="S147" s="123">
        <v>43</v>
      </c>
      <c r="T147" s="123"/>
      <c r="U147" s="123" t="s">
        <v>1168</v>
      </c>
      <c r="V147" s="123"/>
    </row>
    <row r="148" spans="1:22" s="381" customFormat="1" ht="86.25" customHeight="1" x14ac:dyDescent="0.2">
      <c r="A148" s="123" t="s">
        <v>1018</v>
      </c>
      <c r="B148" s="166" t="str">
        <f t="shared" si="2"/>
        <v>2014</v>
      </c>
      <c r="C148" s="123" t="s">
        <v>476</v>
      </c>
      <c r="D148" s="123" t="s">
        <v>476</v>
      </c>
      <c r="E148" s="123" t="s">
        <v>477</v>
      </c>
      <c r="F148" s="123" t="s">
        <v>1161</v>
      </c>
      <c r="G148" s="123"/>
      <c r="H148" s="123"/>
      <c r="I148" s="166" t="s">
        <v>767</v>
      </c>
      <c r="J148" s="124">
        <v>41793</v>
      </c>
      <c r="K148" s="184">
        <v>94</v>
      </c>
      <c r="L148" s="184">
        <v>94</v>
      </c>
      <c r="M148" s="185"/>
      <c r="N148" s="193" t="s">
        <v>811</v>
      </c>
      <c r="O148" s="123" t="s">
        <v>478</v>
      </c>
      <c r="P148" s="185">
        <v>26451.5</v>
      </c>
      <c r="Q148" s="185"/>
      <c r="R148" s="185"/>
      <c r="S148" s="123">
        <v>30</v>
      </c>
      <c r="T148" s="123"/>
      <c r="U148" s="123" t="s">
        <v>1168</v>
      </c>
      <c r="V148" s="123"/>
    </row>
    <row r="149" spans="1:22" s="381" customFormat="1" ht="86.25" customHeight="1" x14ac:dyDescent="0.2">
      <c r="A149" s="123" t="s">
        <v>1019</v>
      </c>
      <c r="B149" s="166" t="str">
        <f t="shared" si="2"/>
        <v>2014</v>
      </c>
      <c r="C149" s="123" t="s">
        <v>476</v>
      </c>
      <c r="D149" s="123" t="s">
        <v>476</v>
      </c>
      <c r="E149" s="123" t="s">
        <v>477</v>
      </c>
      <c r="F149" s="123" t="s">
        <v>1161</v>
      </c>
      <c r="G149" s="123"/>
      <c r="H149" s="123"/>
      <c r="I149" s="166" t="s">
        <v>768</v>
      </c>
      <c r="J149" s="124">
        <v>41793</v>
      </c>
      <c r="K149" s="184">
        <v>101</v>
      </c>
      <c r="L149" s="184">
        <v>101</v>
      </c>
      <c r="M149" s="185"/>
      <c r="N149" s="193" t="s">
        <v>813</v>
      </c>
      <c r="O149" s="123" t="s">
        <v>479</v>
      </c>
      <c r="P149" s="185">
        <v>37313</v>
      </c>
      <c r="Q149" s="185"/>
      <c r="R149" s="185"/>
      <c r="S149" s="123">
        <v>30</v>
      </c>
      <c r="T149" s="123"/>
      <c r="U149" s="123" t="s">
        <v>1168</v>
      </c>
      <c r="V149" s="123"/>
    </row>
    <row r="150" spans="1:22" s="381" customFormat="1" ht="86.25" customHeight="1" x14ac:dyDescent="0.2">
      <c r="A150" s="123" t="s">
        <v>1020</v>
      </c>
      <c r="B150" s="166" t="str">
        <f t="shared" si="2"/>
        <v>2014</v>
      </c>
      <c r="C150" s="123" t="s">
        <v>480</v>
      </c>
      <c r="D150" s="123" t="s">
        <v>480</v>
      </c>
      <c r="E150" s="123" t="s">
        <v>481</v>
      </c>
      <c r="F150" s="123" t="s">
        <v>1157</v>
      </c>
      <c r="G150" s="123"/>
      <c r="H150" s="123"/>
      <c r="I150" s="166" t="s">
        <v>769</v>
      </c>
      <c r="J150" s="124">
        <v>41859</v>
      </c>
      <c r="K150" s="184">
        <v>323.89999999999998</v>
      </c>
      <c r="L150" s="184">
        <v>100</v>
      </c>
      <c r="M150" s="185"/>
      <c r="N150" s="193" t="s">
        <v>805</v>
      </c>
      <c r="O150" s="123" t="s">
        <v>149</v>
      </c>
      <c r="P150" s="185">
        <v>70242</v>
      </c>
      <c r="Q150" s="185"/>
      <c r="R150" s="185"/>
      <c r="S150" s="123">
        <v>43</v>
      </c>
      <c r="T150" s="123"/>
      <c r="U150" s="123" t="s">
        <v>1168</v>
      </c>
      <c r="V150" s="123"/>
    </row>
    <row r="151" spans="1:22" s="381" customFormat="1" ht="86.25" customHeight="1" x14ac:dyDescent="0.2">
      <c r="A151" s="123" t="s">
        <v>1021</v>
      </c>
      <c r="B151" s="166" t="str">
        <f t="shared" si="2"/>
        <v>2014</v>
      </c>
      <c r="C151" s="123" t="s">
        <v>483</v>
      </c>
      <c r="D151" s="123" t="s">
        <v>483</v>
      </c>
      <c r="E151" s="123" t="s">
        <v>484</v>
      </c>
      <c r="F151" s="123" t="s">
        <v>1143</v>
      </c>
      <c r="G151" s="123"/>
      <c r="H151" s="123"/>
      <c r="I151" s="166" t="s">
        <v>770</v>
      </c>
      <c r="J151" s="124">
        <v>41865</v>
      </c>
      <c r="K151" s="184">
        <v>24.1</v>
      </c>
      <c r="L151" s="184">
        <v>7.24</v>
      </c>
      <c r="M151" s="185"/>
      <c r="N151" s="193" t="s">
        <v>807</v>
      </c>
      <c r="O151" s="123" t="s">
        <v>485</v>
      </c>
      <c r="P151" s="185">
        <v>3000</v>
      </c>
      <c r="Q151" s="185"/>
      <c r="R151" s="185"/>
      <c r="S151" s="123">
        <v>50</v>
      </c>
      <c r="T151" s="123"/>
      <c r="U151" s="123" t="s">
        <v>1168</v>
      </c>
      <c r="V151" s="123"/>
    </row>
    <row r="152" spans="1:22" s="381" customFormat="1" ht="86.25" customHeight="1" x14ac:dyDescent="0.2">
      <c r="A152" s="123" t="s">
        <v>1022</v>
      </c>
      <c r="B152" s="166" t="str">
        <f t="shared" si="2"/>
        <v>2014</v>
      </c>
      <c r="C152" s="123" t="s">
        <v>486</v>
      </c>
      <c r="D152" s="123" t="s">
        <v>486</v>
      </c>
      <c r="E152" s="123" t="s">
        <v>487</v>
      </c>
      <c r="F152" s="123" t="s">
        <v>1157</v>
      </c>
      <c r="G152" s="123"/>
      <c r="H152" s="123"/>
      <c r="I152" s="166" t="s">
        <v>771</v>
      </c>
      <c r="J152" s="124">
        <v>41876</v>
      </c>
      <c r="K152" s="184">
        <v>6.0830000000000002</v>
      </c>
      <c r="L152" s="184">
        <v>2</v>
      </c>
      <c r="M152" s="185"/>
      <c r="N152" s="193" t="s">
        <v>805</v>
      </c>
      <c r="O152" s="123" t="s">
        <v>489</v>
      </c>
      <c r="P152" s="185">
        <v>2400.5</v>
      </c>
      <c r="Q152" s="185"/>
      <c r="R152" s="185"/>
      <c r="S152" s="123">
        <v>30</v>
      </c>
      <c r="T152" s="123"/>
      <c r="U152" s="123" t="s">
        <v>1168</v>
      </c>
      <c r="V152" s="123"/>
    </row>
    <row r="153" spans="1:22" s="381" customFormat="1" ht="86.25" customHeight="1" x14ac:dyDescent="0.2">
      <c r="A153" s="123" t="s">
        <v>1023</v>
      </c>
      <c r="B153" s="166" t="str">
        <f t="shared" si="2"/>
        <v>2014</v>
      </c>
      <c r="C153" s="123" t="s">
        <v>134</v>
      </c>
      <c r="D153" s="123" t="s">
        <v>134</v>
      </c>
      <c r="E153" s="123" t="s">
        <v>111</v>
      </c>
      <c r="F153" s="123" t="s">
        <v>1139</v>
      </c>
      <c r="G153" s="123"/>
      <c r="H153" s="123"/>
      <c r="I153" s="166" t="s">
        <v>772</v>
      </c>
      <c r="J153" s="124">
        <v>41878</v>
      </c>
      <c r="K153" s="184">
        <v>299</v>
      </c>
      <c r="L153" s="184">
        <v>89.7</v>
      </c>
      <c r="M153" s="185"/>
      <c r="N153" s="193" t="s">
        <v>806</v>
      </c>
      <c r="O153" s="123" t="s">
        <v>491</v>
      </c>
      <c r="P153" s="185">
        <v>38283</v>
      </c>
      <c r="Q153" s="185"/>
      <c r="R153" s="185"/>
      <c r="S153" s="123">
        <v>50</v>
      </c>
      <c r="T153" s="123"/>
      <c r="U153" s="123" t="s">
        <v>1168</v>
      </c>
      <c r="V153" s="123"/>
    </row>
    <row r="154" spans="1:22" s="381" customFormat="1" ht="86.25" customHeight="1" x14ac:dyDescent="0.2">
      <c r="A154" s="123" t="s">
        <v>1024</v>
      </c>
      <c r="B154" s="166" t="str">
        <f t="shared" si="2"/>
        <v>2014</v>
      </c>
      <c r="C154" s="123" t="s">
        <v>492</v>
      </c>
      <c r="D154" s="123" t="s">
        <v>492</v>
      </c>
      <c r="E154" s="123" t="s">
        <v>493</v>
      </c>
      <c r="F154" s="123" t="s">
        <v>1162</v>
      </c>
      <c r="G154" s="123"/>
      <c r="H154" s="123"/>
      <c r="I154" s="166" t="s">
        <v>773</v>
      </c>
      <c r="J154" s="124">
        <v>41886</v>
      </c>
      <c r="K154" s="184">
        <v>50.87</v>
      </c>
      <c r="L154" s="184">
        <v>10.68</v>
      </c>
      <c r="M154" s="185"/>
      <c r="N154" s="193" t="s">
        <v>815</v>
      </c>
      <c r="O154" s="123" t="s">
        <v>494</v>
      </c>
      <c r="P154" s="185">
        <v>18849</v>
      </c>
      <c r="Q154" s="185"/>
      <c r="R154" s="185"/>
      <c r="S154" s="123">
        <v>30</v>
      </c>
      <c r="T154" s="123"/>
      <c r="U154" s="123" t="s">
        <v>1168</v>
      </c>
      <c r="V154" s="123"/>
    </row>
    <row r="155" spans="1:22" s="381" customFormat="1" ht="86.25" customHeight="1" x14ac:dyDescent="0.2">
      <c r="A155" s="123" t="s">
        <v>1025</v>
      </c>
      <c r="B155" s="166" t="str">
        <f t="shared" si="2"/>
        <v>2014</v>
      </c>
      <c r="C155" s="123" t="s">
        <v>495</v>
      </c>
      <c r="D155" s="123" t="s">
        <v>495</v>
      </c>
      <c r="E155" s="123" t="s">
        <v>496</v>
      </c>
      <c r="F155" s="123" t="s">
        <v>1643</v>
      </c>
      <c r="G155" s="123"/>
      <c r="H155" s="123"/>
      <c r="I155" s="166" t="s">
        <v>774</v>
      </c>
      <c r="J155" s="124">
        <v>41894</v>
      </c>
      <c r="K155" s="184">
        <v>15.8</v>
      </c>
      <c r="L155" s="184">
        <v>4.8</v>
      </c>
      <c r="M155" s="185"/>
      <c r="N155" s="193" t="s">
        <v>805</v>
      </c>
      <c r="O155" s="123" t="s">
        <v>497</v>
      </c>
      <c r="P155" s="185">
        <v>8075.31</v>
      </c>
      <c r="Q155" s="185"/>
      <c r="R155" s="185"/>
      <c r="S155" s="123">
        <v>20</v>
      </c>
      <c r="T155" s="123"/>
      <c r="U155" s="123" t="s">
        <v>1168</v>
      </c>
      <c r="V155" s="123"/>
    </row>
    <row r="156" spans="1:22" s="700" customFormat="1" ht="86.25" customHeight="1" x14ac:dyDescent="0.2">
      <c r="A156" s="123" t="s">
        <v>1026</v>
      </c>
      <c r="B156" s="166" t="str">
        <f t="shared" si="2"/>
        <v>2014</v>
      </c>
      <c r="C156" s="123" t="s">
        <v>423</v>
      </c>
      <c r="D156" s="123" t="s">
        <v>423</v>
      </c>
      <c r="E156" s="123" t="s">
        <v>498</v>
      </c>
      <c r="F156" s="123" t="s">
        <v>1144</v>
      </c>
      <c r="G156" s="123"/>
      <c r="H156" s="123"/>
      <c r="I156" s="166" t="s">
        <v>775</v>
      </c>
      <c r="J156" s="124">
        <v>41898</v>
      </c>
      <c r="K156" s="184">
        <v>1.58</v>
      </c>
      <c r="L156" s="184">
        <v>1.58</v>
      </c>
      <c r="M156" s="185"/>
      <c r="N156" s="193" t="s">
        <v>812</v>
      </c>
      <c r="O156" s="123" t="s">
        <v>184</v>
      </c>
      <c r="P156" s="121"/>
      <c r="Q156" s="185" t="s">
        <v>500</v>
      </c>
      <c r="R156" s="185"/>
      <c r="S156" s="123">
        <v>5</v>
      </c>
      <c r="T156" s="123"/>
      <c r="U156" s="123" t="s">
        <v>1168</v>
      </c>
      <c r="V156" s="123"/>
    </row>
    <row r="157" spans="1:22" s="381" customFormat="1" ht="86.25" customHeight="1" x14ac:dyDescent="0.2">
      <c r="A157" s="123" t="s">
        <v>1027</v>
      </c>
      <c r="B157" s="166" t="str">
        <f t="shared" si="2"/>
        <v>2014</v>
      </c>
      <c r="C157" s="123" t="s">
        <v>423</v>
      </c>
      <c r="D157" s="123" t="s">
        <v>423</v>
      </c>
      <c r="E157" s="123" t="s">
        <v>501</v>
      </c>
      <c r="F157" s="123" t="s">
        <v>1144</v>
      </c>
      <c r="G157" s="123"/>
      <c r="H157" s="123"/>
      <c r="I157" s="166" t="s">
        <v>776</v>
      </c>
      <c r="J157" s="124">
        <v>41898</v>
      </c>
      <c r="K157" s="184">
        <v>1.57</v>
      </c>
      <c r="L157" s="184">
        <v>1.57</v>
      </c>
      <c r="M157" s="185"/>
      <c r="N157" s="193" t="s">
        <v>815</v>
      </c>
      <c r="O157" s="123" t="s">
        <v>502</v>
      </c>
      <c r="P157" s="121"/>
      <c r="Q157" s="185" t="s">
        <v>503</v>
      </c>
      <c r="R157" s="185"/>
      <c r="S157" s="123" t="s">
        <v>504</v>
      </c>
      <c r="T157" s="123"/>
      <c r="U157" s="123" t="s">
        <v>1168</v>
      </c>
      <c r="V157" s="123"/>
    </row>
    <row r="158" spans="1:22" s="381" customFormat="1" ht="86.25" customHeight="1" x14ac:dyDescent="0.2">
      <c r="A158" s="123" t="s">
        <v>1028</v>
      </c>
      <c r="B158" s="166" t="str">
        <f t="shared" si="2"/>
        <v>2014</v>
      </c>
      <c r="C158" s="123" t="s">
        <v>505</v>
      </c>
      <c r="D158" s="123" t="s">
        <v>505</v>
      </c>
      <c r="E158" s="123" t="s">
        <v>506</v>
      </c>
      <c r="F158" s="123" t="s">
        <v>1157</v>
      </c>
      <c r="G158" s="123"/>
      <c r="H158" s="123"/>
      <c r="I158" s="166" t="s">
        <v>777</v>
      </c>
      <c r="J158" s="124">
        <v>41900</v>
      </c>
      <c r="K158" s="184">
        <v>148.85</v>
      </c>
      <c r="L158" s="184">
        <v>48.85</v>
      </c>
      <c r="M158" s="185"/>
      <c r="N158" s="193" t="s">
        <v>812</v>
      </c>
      <c r="O158" s="123" t="s">
        <v>508</v>
      </c>
      <c r="P158" s="185">
        <v>20112.7</v>
      </c>
      <c r="Q158" s="185"/>
      <c r="R158" s="185"/>
      <c r="S158" s="123">
        <v>43</v>
      </c>
      <c r="T158" s="123"/>
      <c r="U158" s="123" t="s">
        <v>1168</v>
      </c>
      <c r="V158" s="123"/>
    </row>
    <row r="159" spans="1:22" s="381" customFormat="1" ht="86.25" customHeight="1" x14ac:dyDescent="0.2">
      <c r="A159" s="123" t="s">
        <v>1029</v>
      </c>
      <c r="B159" s="166" t="str">
        <f t="shared" si="2"/>
        <v>2014</v>
      </c>
      <c r="C159" s="123" t="s">
        <v>509</v>
      </c>
      <c r="D159" s="123" t="s">
        <v>509</v>
      </c>
      <c r="E159" s="123" t="s">
        <v>510</v>
      </c>
      <c r="F159" s="123" t="s">
        <v>1643</v>
      </c>
      <c r="G159" s="123"/>
      <c r="H159" s="123"/>
      <c r="I159" s="166" t="s">
        <v>778</v>
      </c>
      <c r="J159" s="124">
        <v>41900</v>
      </c>
      <c r="K159" s="184">
        <v>15.34</v>
      </c>
      <c r="L159" s="184">
        <v>6</v>
      </c>
      <c r="M159" s="185"/>
      <c r="N159" s="193" t="s">
        <v>817</v>
      </c>
      <c r="O159" s="123" t="s">
        <v>511</v>
      </c>
      <c r="P159" s="185">
        <v>19490</v>
      </c>
      <c r="Q159" s="185"/>
      <c r="R159" s="185"/>
      <c r="S159" s="123">
        <v>30</v>
      </c>
      <c r="T159" s="123"/>
      <c r="U159" s="123" t="s">
        <v>1168</v>
      </c>
      <c r="V159" s="123"/>
    </row>
    <row r="160" spans="1:22" s="381" customFormat="1" ht="86.25" customHeight="1" x14ac:dyDescent="0.2">
      <c r="A160" s="123" t="s">
        <v>1030</v>
      </c>
      <c r="B160" s="166" t="str">
        <f t="shared" si="2"/>
        <v>2014</v>
      </c>
      <c r="C160" s="123" t="s">
        <v>512</v>
      </c>
      <c r="D160" s="123" t="s">
        <v>512</v>
      </c>
      <c r="E160" s="123" t="s">
        <v>513</v>
      </c>
      <c r="F160" s="123" t="s">
        <v>1824</v>
      </c>
      <c r="G160" s="123"/>
      <c r="H160" s="123"/>
      <c r="I160" s="166" t="s">
        <v>779</v>
      </c>
      <c r="J160" s="124">
        <v>41912</v>
      </c>
      <c r="K160" s="184">
        <v>75.17</v>
      </c>
      <c r="L160" s="184">
        <v>22</v>
      </c>
      <c r="M160" s="185"/>
      <c r="N160" s="193" t="s">
        <v>813</v>
      </c>
      <c r="O160" s="123" t="s">
        <v>514</v>
      </c>
      <c r="P160" s="185">
        <v>8018</v>
      </c>
      <c r="Q160" s="185"/>
      <c r="R160" s="185"/>
      <c r="S160" s="123">
        <v>20</v>
      </c>
      <c r="T160" s="123"/>
      <c r="U160" s="123" t="s">
        <v>1170</v>
      </c>
      <c r="V160" s="123"/>
    </row>
    <row r="161" spans="1:22" s="381" customFormat="1" ht="86.25" customHeight="1" x14ac:dyDescent="0.2">
      <c r="A161" s="123" t="s">
        <v>1031</v>
      </c>
      <c r="B161" s="166" t="str">
        <f t="shared" si="2"/>
        <v>2014</v>
      </c>
      <c r="C161" s="123" t="s">
        <v>515</v>
      </c>
      <c r="D161" s="123" t="s">
        <v>515</v>
      </c>
      <c r="E161" s="123" t="s">
        <v>516</v>
      </c>
      <c r="F161" s="123" t="s">
        <v>1824</v>
      </c>
      <c r="G161" s="123"/>
      <c r="H161" s="123"/>
      <c r="I161" s="166" t="s">
        <v>780</v>
      </c>
      <c r="J161" s="124">
        <v>41915</v>
      </c>
      <c r="K161" s="184">
        <v>14.93</v>
      </c>
      <c r="L161" s="184">
        <v>8.9600000000000009</v>
      </c>
      <c r="M161" s="185"/>
      <c r="N161" s="193" t="s">
        <v>817</v>
      </c>
      <c r="O161" s="123" t="s">
        <v>517</v>
      </c>
      <c r="P161" s="185">
        <v>12088</v>
      </c>
      <c r="Q161" s="185"/>
      <c r="R161" s="185"/>
      <c r="S161" s="123">
        <v>30</v>
      </c>
      <c r="T161" s="123"/>
      <c r="U161" s="123" t="s">
        <v>1168</v>
      </c>
      <c r="V161" s="123"/>
    </row>
    <row r="162" spans="1:22" s="381" customFormat="1" ht="86.25" customHeight="1" x14ac:dyDescent="0.2">
      <c r="A162" s="123" t="s">
        <v>1032</v>
      </c>
      <c r="B162" s="166" t="str">
        <f t="shared" si="2"/>
        <v>2014</v>
      </c>
      <c r="C162" s="123" t="s">
        <v>423</v>
      </c>
      <c r="D162" s="123" t="s">
        <v>423</v>
      </c>
      <c r="E162" s="123" t="s">
        <v>518</v>
      </c>
      <c r="F162" s="123" t="s">
        <v>1144</v>
      </c>
      <c r="G162" s="123"/>
      <c r="H162" s="123"/>
      <c r="I162" s="166" t="s">
        <v>781</v>
      </c>
      <c r="J162" s="124">
        <v>41918</v>
      </c>
      <c r="K162" s="184">
        <v>1.63</v>
      </c>
      <c r="L162" s="184">
        <v>1.63</v>
      </c>
      <c r="M162" s="185"/>
      <c r="N162" s="193" t="s">
        <v>810</v>
      </c>
      <c r="O162" s="123" t="s">
        <v>519</v>
      </c>
      <c r="P162" s="121"/>
      <c r="Q162" s="185" t="s">
        <v>520</v>
      </c>
      <c r="R162" s="185"/>
      <c r="S162" s="123">
        <v>4.5</v>
      </c>
      <c r="T162" s="123"/>
      <c r="U162" s="123" t="s">
        <v>1168</v>
      </c>
      <c r="V162" s="123"/>
    </row>
    <row r="163" spans="1:22" s="707" customFormat="1" ht="86.25" customHeight="1" x14ac:dyDescent="0.2">
      <c r="A163" s="123" t="s">
        <v>1033</v>
      </c>
      <c r="B163" s="166" t="str">
        <f t="shared" si="2"/>
        <v>2014</v>
      </c>
      <c r="C163" s="123" t="s">
        <v>423</v>
      </c>
      <c r="D163" s="123" t="s">
        <v>423</v>
      </c>
      <c r="E163" s="123" t="s">
        <v>521</v>
      </c>
      <c r="F163" s="123" t="s">
        <v>1144</v>
      </c>
      <c r="G163" s="123"/>
      <c r="H163" s="123"/>
      <c r="I163" s="166" t="s">
        <v>782</v>
      </c>
      <c r="J163" s="124">
        <v>41918</v>
      </c>
      <c r="K163" s="184">
        <v>1.58</v>
      </c>
      <c r="L163" s="184">
        <v>1.58</v>
      </c>
      <c r="M163" s="185"/>
      <c r="N163" s="193" t="s">
        <v>808</v>
      </c>
      <c r="O163" s="123" t="s">
        <v>522</v>
      </c>
      <c r="P163" s="121"/>
      <c r="Q163" s="185" t="s">
        <v>523</v>
      </c>
      <c r="R163" s="185"/>
      <c r="S163" s="123">
        <v>4.8</v>
      </c>
      <c r="T163" s="123"/>
      <c r="U163" s="123" t="s">
        <v>1168</v>
      </c>
      <c r="V163" s="123"/>
    </row>
    <row r="164" spans="1:22" s="700" customFormat="1" ht="86.25" customHeight="1" x14ac:dyDescent="0.2">
      <c r="A164" s="123" t="s">
        <v>1034</v>
      </c>
      <c r="B164" s="166" t="str">
        <f t="shared" si="2"/>
        <v>2014</v>
      </c>
      <c r="C164" s="123" t="s">
        <v>524</v>
      </c>
      <c r="D164" s="123" t="s">
        <v>524</v>
      </c>
      <c r="E164" s="123" t="s">
        <v>525</v>
      </c>
      <c r="F164" s="123" t="s">
        <v>1751</v>
      </c>
      <c r="G164" s="123"/>
      <c r="H164" s="123"/>
      <c r="I164" s="166" t="s">
        <v>783</v>
      </c>
      <c r="J164" s="124">
        <v>41927</v>
      </c>
      <c r="K164" s="184">
        <v>28</v>
      </c>
      <c r="L164" s="184">
        <v>10</v>
      </c>
      <c r="M164" s="185"/>
      <c r="N164" s="193" t="s">
        <v>812</v>
      </c>
      <c r="O164" s="123" t="s">
        <v>527</v>
      </c>
      <c r="P164" s="185">
        <v>28406</v>
      </c>
      <c r="Q164" s="185"/>
      <c r="R164" s="185"/>
      <c r="S164" s="123">
        <v>50</v>
      </c>
      <c r="T164" s="123"/>
      <c r="U164" s="123" t="s">
        <v>1168</v>
      </c>
      <c r="V164" s="123"/>
    </row>
    <row r="165" spans="1:22" s="700" customFormat="1" ht="86.25" customHeight="1" x14ac:dyDescent="0.2">
      <c r="A165" s="123" t="s">
        <v>1035</v>
      </c>
      <c r="B165" s="166" t="str">
        <f t="shared" si="2"/>
        <v>2014</v>
      </c>
      <c r="C165" s="123" t="s">
        <v>528</v>
      </c>
      <c r="D165" s="123" t="s">
        <v>528</v>
      </c>
      <c r="E165" s="123" t="s">
        <v>529</v>
      </c>
      <c r="F165" s="123" t="s">
        <v>1751</v>
      </c>
      <c r="G165" s="123"/>
      <c r="H165" s="123"/>
      <c r="I165" s="166" t="s">
        <v>784</v>
      </c>
      <c r="J165" s="124">
        <v>41927</v>
      </c>
      <c r="K165" s="184">
        <v>21.31</v>
      </c>
      <c r="L165" s="184">
        <v>8</v>
      </c>
      <c r="M165" s="185"/>
      <c r="N165" s="193" t="s">
        <v>806</v>
      </c>
      <c r="O165" s="123" t="s">
        <v>530</v>
      </c>
      <c r="P165" s="185">
        <v>16803.3</v>
      </c>
      <c r="Q165" s="185"/>
      <c r="R165" s="185"/>
      <c r="S165" s="123">
        <v>50</v>
      </c>
      <c r="T165" s="123"/>
      <c r="U165" s="123" t="s">
        <v>1168</v>
      </c>
      <c r="V165" s="123"/>
    </row>
    <row r="166" spans="1:22" s="381" customFormat="1" ht="86.25" customHeight="1" x14ac:dyDescent="0.2">
      <c r="A166" s="123" t="s">
        <v>1036</v>
      </c>
      <c r="B166" s="166" t="str">
        <f t="shared" si="2"/>
        <v>2014</v>
      </c>
      <c r="C166" s="123" t="s">
        <v>531</v>
      </c>
      <c r="D166" s="123" t="s">
        <v>531</v>
      </c>
      <c r="E166" s="123" t="s">
        <v>532</v>
      </c>
      <c r="F166" s="123" t="s">
        <v>1296</v>
      </c>
      <c r="G166" s="123"/>
      <c r="H166" s="123"/>
      <c r="I166" s="166" t="s">
        <v>785</v>
      </c>
      <c r="J166" s="124">
        <v>41927</v>
      </c>
      <c r="K166" s="184">
        <v>9.8119999999999994</v>
      </c>
      <c r="L166" s="184">
        <v>5.8</v>
      </c>
      <c r="M166" s="185"/>
      <c r="N166" s="193" t="s">
        <v>805</v>
      </c>
      <c r="O166" s="123" t="s">
        <v>533</v>
      </c>
      <c r="P166" s="185">
        <v>10740</v>
      </c>
      <c r="Q166" s="185"/>
      <c r="R166" s="185"/>
      <c r="S166" s="123">
        <v>50</v>
      </c>
      <c r="T166" s="123"/>
      <c r="U166" s="123" t="s">
        <v>1168</v>
      </c>
      <c r="V166" s="123"/>
    </row>
    <row r="167" spans="1:22" s="381" customFormat="1" ht="86.25" customHeight="1" x14ac:dyDescent="0.2">
      <c r="A167" s="123" t="s">
        <v>1037</v>
      </c>
      <c r="B167" s="166" t="str">
        <f t="shared" si="2"/>
        <v>2014</v>
      </c>
      <c r="C167" s="123" t="s">
        <v>534</v>
      </c>
      <c r="D167" s="123" t="s">
        <v>534</v>
      </c>
      <c r="E167" s="123" t="s">
        <v>535</v>
      </c>
      <c r="F167" s="123" t="s">
        <v>1158</v>
      </c>
      <c r="G167" s="123"/>
      <c r="H167" s="123"/>
      <c r="I167" s="166" t="s">
        <v>786</v>
      </c>
      <c r="J167" s="124">
        <v>41953</v>
      </c>
      <c r="K167" s="184">
        <v>80</v>
      </c>
      <c r="L167" s="184">
        <v>65</v>
      </c>
      <c r="M167" s="185"/>
      <c r="N167" s="193" t="s">
        <v>810</v>
      </c>
      <c r="O167" s="123" t="s">
        <v>325</v>
      </c>
      <c r="P167" s="185">
        <v>9403.5</v>
      </c>
      <c r="Q167" s="185"/>
      <c r="R167" s="185"/>
      <c r="S167" s="123">
        <v>50</v>
      </c>
      <c r="T167" s="123"/>
      <c r="U167" s="123" t="s">
        <v>1168</v>
      </c>
      <c r="V167" s="123"/>
    </row>
    <row r="168" spans="1:22" s="381" customFormat="1" ht="86.25" customHeight="1" x14ac:dyDescent="0.2">
      <c r="A168" s="123" t="s">
        <v>1038</v>
      </c>
      <c r="B168" s="166" t="str">
        <f t="shared" si="2"/>
        <v>2014</v>
      </c>
      <c r="C168" s="123" t="s">
        <v>536</v>
      </c>
      <c r="D168" s="123" t="s">
        <v>536</v>
      </c>
      <c r="E168" s="123" t="s">
        <v>537</v>
      </c>
      <c r="F168" s="123" t="s">
        <v>1138</v>
      </c>
      <c r="G168" s="123"/>
      <c r="H168" s="123"/>
      <c r="I168" s="166" t="s">
        <v>787</v>
      </c>
      <c r="J168" s="124">
        <v>41976</v>
      </c>
      <c r="K168" s="184">
        <v>38.5</v>
      </c>
      <c r="L168" s="184">
        <v>38.5</v>
      </c>
      <c r="M168" s="185"/>
      <c r="N168" s="193" t="s">
        <v>813</v>
      </c>
      <c r="O168" s="123" t="s">
        <v>538</v>
      </c>
      <c r="P168" s="185">
        <v>2273.36</v>
      </c>
      <c r="Q168" s="185"/>
      <c r="R168" s="185"/>
      <c r="S168" s="123">
        <v>30</v>
      </c>
      <c r="T168" s="123"/>
      <c r="U168" s="123" t="s">
        <v>1168</v>
      </c>
      <c r="V168" s="123"/>
    </row>
    <row r="169" spans="1:22" s="381" customFormat="1" ht="86.25" customHeight="1" x14ac:dyDescent="0.2">
      <c r="A169" s="123" t="s">
        <v>1039</v>
      </c>
      <c r="B169" s="166" t="str">
        <f t="shared" si="2"/>
        <v>2014</v>
      </c>
      <c r="C169" s="123" t="s">
        <v>539</v>
      </c>
      <c r="D169" s="123" t="s">
        <v>539</v>
      </c>
      <c r="E169" s="123" t="s">
        <v>540</v>
      </c>
      <c r="F169" s="123" t="s">
        <v>1751</v>
      </c>
      <c r="G169" s="123"/>
      <c r="H169" s="123"/>
      <c r="I169" s="166" t="s">
        <v>788</v>
      </c>
      <c r="J169" s="124">
        <v>41984</v>
      </c>
      <c r="K169" s="184">
        <v>34.094000000000001</v>
      </c>
      <c r="L169" s="184">
        <v>12.172000000000001</v>
      </c>
      <c r="M169" s="185"/>
      <c r="N169" s="193" t="s">
        <v>808</v>
      </c>
      <c r="O169" s="123" t="s">
        <v>463</v>
      </c>
      <c r="P169" s="185">
        <v>25108</v>
      </c>
      <c r="Q169" s="185"/>
      <c r="R169" s="185"/>
      <c r="S169" s="123">
        <v>50</v>
      </c>
      <c r="T169" s="123"/>
      <c r="U169" s="123" t="s">
        <v>1168</v>
      </c>
      <c r="V169" s="123"/>
    </row>
    <row r="170" spans="1:22" s="381" customFormat="1" ht="86.25" customHeight="1" x14ac:dyDescent="0.2">
      <c r="A170" s="123" t="s">
        <v>1040</v>
      </c>
      <c r="B170" s="166" t="str">
        <f t="shared" si="2"/>
        <v>2014</v>
      </c>
      <c r="C170" s="123" t="s">
        <v>541</v>
      </c>
      <c r="D170" s="123" t="s">
        <v>541</v>
      </c>
      <c r="E170" s="123" t="s">
        <v>542</v>
      </c>
      <c r="F170" s="123" t="s">
        <v>1158</v>
      </c>
      <c r="G170" s="123"/>
      <c r="H170" s="123"/>
      <c r="I170" s="166" t="s">
        <v>789</v>
      </c>
      <c r="J170" s="124">
        <v>42000</v>
      </c>
      <c r="K170" s="184">
        <v>122.468</v>
      </c>
      <c r="L170" s="184">
        <v>48.987000000000002</v>
      </c>
      <c r="M170" s="185"/>
      <c r="N170" s="193" t="s">
        <v>806</v>
      </c>
      <c r="O170" s="123" t="s">
        <v>543</v>
      </c>
      <c r="P170" s="185">
        <v>13319.5</v>
      </c>
      <c r="Q170" s="185"/>
      <c r="R170" s="185"/>
      <c r="S170" s="123">
        <v>50</v>
      </c>
      <c r="T170" s="123"/>
      <c r="U170" s="123" t="s">
        <v>1168</v>
      </c>
      <c r="V170" s="123"/>
    </row>
    <row r="171" spans="1:22" ht="86.25" customHeight="1" x14ac:dyDescent="0.2">
      <c r="A171" s="123" t="s">
        <v>861</v>
      </c>
      <c r="B171" s="166" t="str">
        <f t="shared" si="2"/>
        <v>2015</v>
      </c>
      <c r="C171" s="123" t="s">
        <v>555</v>
      </c>
      <c r="D171" s="123" t="s">
        <v>555</v>
      </c>
      <c r="E171" s="123" t="s">
        <v>556</v>
      </c>
      <c r="F171" s="123" t="s">
        <v>1159</v>
      </c>
      <c r="G171" s="123"/>
      <c r="H171" s="123"/>
      <c r="I171" s="166" t="s">
        <v>790</v>
      </c>
      <c r="J171" s="124">
        <v>42020</v>
      </c>
      <c r="K171" s="516">
        <v>82</v>
      </c>
      <c r="L171" s="516">
        <v>24.6</v>
      </c>
      <c r="M171" s="123"/>
      <c r="N171" s="193" t="s">
        <v>817</v>
      </c>
      <c r="O171" s="123" t="s">
        <v>557</v>
      </c>
      <c r="P171" s="185">
        <v>90552</v>
      </c>
      <c r="Q171" s="178" t="s">
        <v>558</v>
      </c>
      <c r="R171" s="178"/>
      <c r="S171" s="123">
        <v>50</v>
      </c>
      <c r="T171" s="123"/>
      <c r="U171" s="123" t="s">
        <v>1170</v>
      </c>
      <c r="V171" s="123"/>
    </row>
    <row r="172" spans="1:22" s="381" customFormat="1" ht="86.25" customHeight="1" x14ac:dyDescent="0.2">
      <c r="A172" s="123" t="s">
        <v>862</v>
      </c>
      <c r="B172" s="166" t="str">
        <f t="shared" si="2"/>
        <v>2015</v>
      </c>
      <c r="C172" s="123" t="s">
        <v>423</v>
      </c>
      <c r="D172" s="123" t="s">
        <v>423</v>
      </c>
      <c r="E172" s="123" t="s">
        <v>559</v>
      </c>
      <c r="F172" s="123" t="s">
        <v>1144</v>
      </c>
      <c r="G172" s="123"/>
      <c r="H172" s="123"/>
      <c r="I172" s="166" t="s">
        <v>791</v>
      </c>
      <c r="J172" s="124">
        <v>42016</v>
      </c>
      <c r="K172" s="184">
        <v>2.335</v>
      </c>
      <c r="L172" s="184">
        <v>2.335</v>
      </c>
      <c r="M172" s="185"/>
      <c r="N172" s="193" t="s">
        <v>810</v>
      </c>
      <c r="O172" s="123" t="s">
        <v>309</v>
      </c>
      <c r="P172" s="121"/>
      <c r="Q172" s="123" t="s">
        <v>833</v>
      </c>
      <c r="R172" s="123"/>
      <c r="S172" s="123">
        <v>4.5</v>
      </c>
      <c r="T172" s="123"/>
      <c r="U172" s="123" t="s">
        <v>1168</v>
      </c>
      <c r="V172" s="123"/>
    </row>
    <row r="173" spans="1:22" s="700" customFormat="1" ht="86.25" customHeight="1" x14ac:dyDescent="0.2">
      <c r="A173" s="123" t="s">
        <v>863</v>
      </c>
      <c r="B173" s="166" t="str">
        <f t="shared" si="2"/>
        <v>2015</v>
      </c>
      <c r="C173" s="123" t="s">
        <v>423</v>
      </c>
      <c r="D173" s="123" t="s">
        <v>423</v>
      </c>
      <c r="E173" s="123" t="s">
        <v>560</v>
      </c>
      <c r="F173" s="123" t="s">
        <v>1144</v>
      </c>
      <c r="G173" s="123"/>
      <c r="H173" s="123"/>
      <c r="I173" s="166" t="s">
        <v>792</v>
      </c>
      <c r="J173" s="124">
        <v>42016</v>
      </c>
      <c r="K173" s="184">
        <v>3.2549999999999999</v>
      </c>
      <c r="L173" s="184">
        <v>3.2549999999999999</v>
      </c>
      <c r="M173" s="185"/>
      <c r="N173" s="193" t="s">
        <v>806</v>
      </c>
      <c r="O173" s="123" t="s">
        <v>561</v>
      </c>
      <c r="P173" s="121"/>
      <c r="Q173" s="123" t="s">
        <v>832</v>
      </c>
      <c r="R173" s="123"/>
      <c r="S173" s="123">
        <v>4.5</v>
      </c>
      <c r="T173" s="123"/>
      <c r="U173" s="123" t="s">
        <v>1168</v>
      </c>
      <c r="V173" s="123"/>
    </row>
    <row r="174" spans="1:22" s="381" customFormat="1" ht="86.25" customHeight="1" x14ac:dyDescent="0.2">
      <c r="A174" s="123" t="s">
        <v>864</v>
      </c>
      <c r="B174" s="166" t="str">
        <f t="shared" si="2"/>
        <v>2015</v>
      </c>
      <c r="C174" s="123" t="s">
        <v>562</v>
      </c>
      <c r="D174" s="123" t="s">
        <v>562</v>
      </c>
      <c r="E174" s="123" t="s">
        <v>563</v>
      </c>
      <c r="F174" s="123" t="s">
        <v>1162</v>
      </c>
      <c r="G174" s="123"/>
      <c r="H174" s="123"/>
      <c r="I174" s="166" t="s">
        <v>793</v>
      </c>
      <c r="J174" s="124">
        <v>42044</v>
      </c>
      <c r="K174" s="184">
        <v>47.524000000000001</v>
      </c>
      <c r="L174" s="184">
        <v>36</v>
      </c>
      <c r="M174" s="185"/>
      <c r="N174" s="193" t="s">
        <v>805</v>
      </c>
      <c r="O174" s="123" t="s">
        <v>564</v>
      </c>
      <c r="P174" s="185">
        <v>10289</v>
      </c>
      <c r="Q174" s="123" t="s">
        <v>565</v>
      </c>
      <c r="R174" s="123"/>
      <c r="S174" s="123">
        <v>50</v>
      </c>
      <c r="T174" s="123"/>
      <c r="U174" s="123" t="s">
        <v>1168</v>
      </c>
      <c r="V174" s="123"/>
    </row>
    <row r="175" spans="1:22" s="381" customFormat="1" ht="86.25" customHeight="1" x14ac:dyDescent="0.2">
      <c r="A175" s="123" t="s">
        <v>865</v>
      </c>
      <c r="B175" s="166" t="str">
        <f t="shared" si="2"/>
        <v>2015</v>
      </c>
      <c r="C175" s="123" t="s">
        <v>1041</v>
      </c>
      <c r="D175" s="123" t="s">
        <v>1041</v>
      </c>
      <c r="E175" s="123" t="s">
        <v>595</v>
      </c>
      <c r="F175" s="123" t="s">
        <v>1643</v>
      </c>
      <c r="G175" s="123"/>
      <c r="H175" s="123"/>
      <c r="I175" s="166" t="s">
        <v>794</v>
      </c>
      <c r="J175" s="124">
        <v>42083</v>
      </c>
      <c r="K175" s="184">
        <v>65</v>
      </c>
      <c r="L175" s="184">
        <v>19.8</v>
      </c>
      <c r="M175" s="185"/>
      <c r="N175" s="193" t="s">
        <v>817</v>
      </c>
      <c r="O175" s="123" t="s">
        <v>596</v>
      </c>
      <c r="P175" s="185">
        <v>5154.5</v>
      </c>
      <c r="Q175" s="123" t="s">
        <v>597</v>
      </c>
      <c r="R175" s="123"/>
      <c r="S175" s="123">
        <v>49</v>
      </c>
      <c r="T175" s="123"/>
      <c r="U175" s="123" t="s">
        <v>1168</v>
      </c>
      <c r="V175" s="123"/>
    </row>
    <row r="176" spans="1:22" s="381" customFormat="1" ht="86.25" customHeight="1" x14ac:dyDescent="0.2">
      <c r="A176" s="123" t="s">
        <v>866</v>
      </c>
      <c r="B176" s="166" t="str">
        <f t="shared" si="2"/>
        <v>2015</v>
      </c>
      <c r="C176" s="123" t="s">
        <v>599</v>
      </c>
      <c r="D176" s="123" t="s">
        <v>599</v>
      </c>
      <c r="E176" s="123" t="s">
        <v>600</v>
      </c>
      <c r="F176" s="123" t="s">
        <v>1162</v>
      </c>
      <c r="G176" s="123"/>
      <c r="H176" s="123"/>
      <c r="I176" s="166" t="s">
        <v>795</v>
      </c>
      <c r="J176" s="124">
        <v>42129</v>
      </c>
      <c r="K176" s="184">
        <v>45</v>
      </c>
      <c r="L176" s="184">
        <v>13.5</v>
      </c>
      <c r="M176" s="185"/>
      <c r="N176" s="193" t="s">
        <v>817</v>
      </c>
      <c r="O176" s="123" t="s">
        <v>601</v>
      </c>
      <c r="P176" s="185">
        <v>3277</v>
      </c>
      <c r="Q176" s="123" t="s">
        <v>602</v>
      </c>
      <c r="R176" s="123"/>
      <c r="S176" s="123">
        <v>50</v>
      </c>
      <c r="T176" s="123"/>
      <c r="U176" s="123" t="s">
        <v>1168</v>
      </c>
      <c r="V176" s="123"/>
    </row>
    <row r="177" spans="1:22" s="381" customFormat="1" ht="86.25" customHeight="1" x14ac:dyDescent="0.2">
      <c r="A177" s="123" t="s">
        <v>867</v>
      </c>
      <c r="B177" s="166" t="str">
        <f t="shared" si="2"/>
        <v>2015</v>
      </c>
      <c r="C177" s="123" t="s">
        <v>603</v>
      </c>
      <c r="D177" s="123" t="s">
        <v>603</v>
      </c>
      <c r="E177" s="123" t="s">
        <v>604</v>
      </c>
      <c r="F177" s="123" t="s">
        <v>1158</v>
      </c>
      <c r="G177" s="123"/>
      <c r="H177" s="123"/>
      <c r="I177" s="166" t="s">
        <v>796</v>
      </c>
      <c r="J177" s="124">
        <v>42130</v>
      </c>
      <c r="K177" s="184">
        <v>41.496000000000002</v>
      </c>
      <c r="L177" s="184">
        <v>9.9960000000000004</v>
      </c>
      <c r="M177" s="185"/>
      <c r="N177" s="193" t="s">
        <v>807</v>
      </c>
      <c r="O177" s="123" t="s">
        <v>605</v>
      </c>
      <c r="P177" s="185">
        <v>20328.7</v>
      </c>
      <c r="Q177" s="178" t="s">
        <v>606</v>
      </c>
      <c r="R177" s="178"/>
      <c r="S177" s="123">
        <v>50</v>
      </c>
      <c r="T177" s="123"/>
      <c r="U177" s="123" t="s">
        <v>1168</v>
      </c>
      <c r="V177" s="123"/>
    </row>
    <row r="178" spans="1:22" s="381" customFormat="1" ht="86.25" customHeight="1" x14ac:dyDescent="0.2">
      <c r="A178" s="123" t="s">
        <v>868</v>
      </c>
      <c r="B178" s="166" t="str">
        <f t="shared" si="2"/>
        <v>2015</v>
      </c>
      <c r="C178" s="123" t="s">
        <v>607</v>
      </c>
      <c r="D178" s="123" t="s">
        <v>607</v>
      </c>
      <c r="E178" s="123" t="s">
        <v>608</v>
      </c>
      <c r="F178" s="123" t="s">
        <v>1159</v>
      </c>
      <c r="G178" s="123"/>
      <c r="H178" s="123"/>
      <c r="I178" s="166" t="s">
        <v>797</v>
      </c>
      <c r="J178" s="124">
        <v>42138</v>
      </c>
      <c r="K178" s="184">
        <v>270</v>
      </c>
      <c r="L178" s="184">
        <v>80</v>
      </c>
      <c r="M178" s="185"/>
      <c r="N178" s="193" t="s">
        <v>808</v>
      </c>
      <c r="O178" s="123" t="s">
        <v>609</v>
      </c>
      <c r="P178" s="185">
        <v>100194</v>
      </c>
      <c r="Q178" s="123" t="s">
        <v>610</v>
      </c>
      <c r="R178" s="123"/>
      <c r="S178" s="123">
        <v>49</v>
      </c>
      <c r="T178" s="123"/>
      <c r="U178" s="123" t="s">
        <v>1168</v>
      </c>
      <c r="V178" s="123"/>
    </row>
    <row r="179" spans="1:22" s="381" customFormat="1" ht="86.25" customHeight="1" x14ac:dyDescent="0.2">
      <c r="A179" s="123" t="s">
        <v>869</v>
      </c>
      <c r="B179" s="166" t="str">
        <f t="shared" si="2"/>
        <v>2015</v>
      </c>
      <c r="C179" s="123" t="s">
        <v>611</v>
      </c>
      <c r="D179" s="123" t="s">
        <v>611</v>
      </c>
      <c r="E179" s="123" t="s">
        <v>612</v>
      </c>
      <c r="F179" s="123" t="s">
        <v>1643</v>
      </c>
      <c r="G179" s="123"/>
      <c r="H179" s="123"/>
      <c r="I179" s="166" t="s">
        <v>798</v>
      </c>
      <c r="J179" s="124">
        <v>42142</v>
      </c>
      <c r="K179" s="184">
        <v>163</v>
      </c>
      <c r="L179" s="184">
        <v>48.9</v>
      </c>
      <c r="M179" s="185"/>
      <c r="N179" s="193" t="s">
        <v>813</v>
      </c>
      <c r="O179" s="123" t="s">
        <v>613</v>
      </c>
      <c r="P179" s="185">
        <v>11792</v>
      </c>
      <c r="Q179" s="123" t="s">
        <v>614</v>
      </c>
      <c r="R179" s="123"/>
      <c r="S179" s="123">
        <v>50</v>
      </c>
      <c r="T179" s="123"/>
      <c r="U179" s="123" t="s">
        <v>1168</v>
      </c>
      <c r="V179" s="123"/>
    </row>
    <row r="180" spans="1:22" ht="86.25" customHeight="1" x14ac:dyDescent="0.2">
      <c r="A180" s="665" t="s">
        <v>870</v>
      </c>
      <c r="B180" s="665" t="str">
        <f t="shared" si="2"/>
        <v>2015</v>
      </c>
      <c r="C180" s="665" t="s">
        <v>615</v>
      </c>
      <c r="D180" s="665" t="s">
        <v>615</v>
      </c>
      <c r="E180" s="665" t="s">
        <v>616</v>
      </c>
      <c r="F180" s="665" t="s">
        <v>1751</v>
      </c>
      <c r="G180" s="665"/>
      <c r="H180" s="665"/>
      <c r="I180" s="665" t="s">
        <v>799</v>
      </c>
      <c r="J180" s="668">
        <v>42166</v>
      </c>
      <c r="K180" s="687">
        <v>10.994999999999999</v>
      </c>
      <c r="L180" s="687">
        <v>7.9950000000000001</v>
      </c>
      <c r="M180" s="688"/>
      <c r="N180" s="678" t="s">
        <v>805</v>
      </c>
      <c r="O180" s="665" t="s">
        <v>617</v>
      </c>
      <c r="P180" s="688">
        <v>5060</v>
      </c>
      <c r="Q180" s="706" t="s">
        <v>618</v>
      </c>
      <c r="R180" s="706"/>
      <c r="S180" s="665">
        <v>26</v>
      </c>
      <c r="T180" s="665"/>
      <c r="U180" s="665" t="s">
        <v>1169</v>
      </c>
      <c r="V180" s="665"/>
    </row>
    <row r="181" spans="1:22" s="682" customFormat="1" ht="86.25" customHeight="1" x14ac:dyDescent="0.2">
      <c r="A181" s="123" t="s">
        <v>871</v>
      </c>
      <c r="B181" s="166" t="str">
        <f t="shared" si="2"/>
        <v>2015</v>
      </c>
      <c r="C181" s="123" t="s">
        <v>619</v>
      </c>
      <c r="D181" s="123" t="s">
        <v>619</v>
      </c>
      <c r="E181" s="123" t="s">
        <v>620</v>
      </c>
      <c r="F181" s="123" t="s">
        <v>2487</v>
      </c>
      <c r="G181" s="123"/>
      <c r="H181" s="123"/>
      <c r="I181" s="166" t="s">
        <v>800</v>
      </c>
      <c r="J181" s="124">
        <v>42179</v>
      </c>
      <c r="K181" s="184">
        <v>55</v>
      </c>
      <c r="L181" s="184">
        <v>15</v>
      </c>
      <c r="M181" s="185"/>
      <c r="N181" s="193" t="s">
        <v>808</v>
      </c>
      <c r="O181" s="123" t="s">
        <v>621</v>
      </c>
      <c r="P181" s="185">
        <v>30000</v>
      </c>
      <c r="Q181" s="178" t="s">
        <v>622</v>
      </c>
      <c r="R181" s="178"/>
      <c r="S181" s="123">
        <v>50</v>
      </c>
      <c r="T181" s="123"/>
      <c r="U181" s="123" t="s">
        <v>1168</v>
      </c>
      <c r="V181" s="123"/>
    </row>
    <row r="182" spans="1:22" s="381" customFormat="1" ht="86.25" customHeight="1" x14ac:dyDescent="0.2">
      <c r="A182" s="123" t="s">
        <v>872</v>
      </c>
      <c r="B182" s="166" t="str">
        <f t="shared" si="2"/>
        <v>2015</v>
      </c>
      <c r="C182" s="123" t="s">
        <v>423</v>
      </c>
      <c r="D182" s="123" t="s">
        <v>423</v>
      </c>
      <c r="E182" s="123" t="s">
        <v>623</v>
      </c>
      <c r="F182" s="123" t="s">
        <v>1144</v>
      </c>
      <c r="G182" s="123"/>
      <c r="H182" s="123"/>
      <c r="I182" s="166" t="s">
        <v>801</v>
      </c>
      <c r="J182" s="124">
        <v>42185</v>
      </c>
      <c r="K182" s="184">
        <v>5.2</v>
      </c>
      <c r="L182" s="184">
        <v>5.2</v>
      </c>
      <c r="M182" s="185"/>
      <c r="N182" s="193" t="s">
        <v>815</v>
      </c>
      <c r="O182" s="123" t="s">
        <v>624</v>
      </c>
      <c r="P182" s="121"/>
      <c r="Q182" s="123" t="s">
        <v>831</v>
      </c>
      <c r="R182" s="123"/>
      <c r="S182" s="123">
        <v>5</v>
      </c>
      <c r="T182" s="123"/>
      <c r="U182" s="123" t="s">
        <v>1168</v>
      </c>
      <c r="V182" s="123"/>
    </row>
    <row r="183" spans="1:22" s="381" customFormat="1" ht="86.25" customHeight="1" x14ac:dyDescent="0.2">
      <c r="A183" s="123" t="s">
        <v>873</v>
      </c>
      <c r="B183" s="166" t="str">
        <f t="shared" si="2"/>
        <v>2015</v>
      </c>
      <c r="C183" s="123" t="s">
        <v>625</v>
      </c>
      <c r="D183" s="123" t="s">
        <v>625</v>
      </c>
      <c r="E183" s="123" t="s">
        <v>626</v>
      </c>
      <c r="F183" s="123" t="s">
        <v>1143</v>
      </c>
      <c r="G183" s="123"/>
      <c r="H183" s="123"/>
      <c r="I183" s="166" t="s">
        <v>801</v>
      </c>
      <c r="J183" s="124">
        <v>42185</v>
      </c>
      <c r="K183" s="184">
        <v>74.5</v>
      </c>
      <c r="L183" s="184">
        <v>22.359000000000002</v>
      </c>
      <c r="M183" s="185"/>
      <c r="N183" s="193" t="s">
        <v>811</v>
      </c>
      <c r="O183" s="123" t="s">
        <v>197</v>
      </c>
      <c r="P183" s="185">
        <v>7068</v>
      </c>
      <c r="Q183" s="123" t="s">
        <v>627</v>
      </c>
      <c r="R183" s="123"/>
      <c r="S183" s="123">
        <v>50</v>
      </c>
      <c r="T183" s="123"/>
      <c r="U183" s="123" t="s">
        <v>1168</v>
      </c>
      <c r="V183" s="123"/>
    </row>
    <row r="184" spans="1:22" ht="86.25" customHeight="1" x14ac:dyDescent="0.2">
      <c r="A184" s="121" t="s">
        <v>834</v>
      </c>
      <c r="B184" s="123" t="str">
        <f t="shared" si="2"/>
        <v>2015</v>
      </c>
      <c r="C184" s="387" t="s">
        <v>835</v>
      </c>
      <c r="D184" s="387" t="s">
        <v>835</v>
      </c>
      <c r="E184" s="387" t="s">
        <v>836</v>
      </c>
      <c r="F184" s="387" t="s">
        <v>1751</v>
      </c>
      <c r="G184" s="387"/>
      <c r="H184" s="387"/>
      <c r="I184" s="387">
        <v>1307535373</v>
      </c>
      <c r="J184" s="124">
        <v>42235</v>
      </c>
      <c r="K184" s="398">
        <v>23.385999999999999</v>
      </c>
      <c r="L184" s="398">
        <v>3.8</v>
      </c>
      <c r="M184" s="370"/>
      <c r="N184" s="142" t="s">
        <v>812</v>
      </c>
      <c r="O184" s="211" t="s">
        <v>837</v>
      </c>
      <c r="P184" s="121">
        <v>13013</v>
      </c>
      <c r="Q184" s="996" t="s">
        <v>838</v>
      </c>
      <c r="R184" s="998"/>
      <c r="S184" s="121">
        <v>50</v>
      </c>
      <c r="T184" s="123"/>
      <c r="U184" s="123" t="s">
        <v>1168</v>
      </c>
      <c r="V184" s="123"/>
    </row>
    <row r="185" spans="1:22" ht="86.25" customHeight="1" x14ac:dyDescent="0.2">
      <c r="A185" s="388" t="s">
        <v>839</v>
      </c>
      <c r="B185" s="123" t="str">
        <f t="shared" si="2"/>
        <v>2015</v>
      </c>
      <c r="C185" s="387" t="s">
        <v>840</v>
      </c>
      <c r="D185" s="387" t="s">
        <v>840</v>
      </c>
      <c r="E185" s="387" t="s">
        <v>841</v>
      </c>
      <c r="F185" s="387" t="s">
        <v>1785</v>
      </c>
      <c r="G185" s="387"/>
      <c r="H185" s="387"/>
      <c r="I185" s="387">
        <v>7277573454</v>
      </c>
      <c r="J185" s="124">
        <v>42264</v>
      </c>
      <c r="K185" s="986">
        <v>18</v>
      </c>
      <c r="L185" s="986">
        <v>6</v>
      </c>
      <c r="M185" s="990"/>
      <c r="N185" s="389" t="s">
        <v>812</v>
      </c>
      <c r="O185" s="211" t="s">
        <v>842</v>
      </c>
      <c r="P185" s="994">
        <v>83579.899999999994</v>
      </c>
      <c r="Q185" s="996" t="s">
        <v>843</v>
      </c>
      <c r="R185" s="998"/>
      <c r="S185" s="388">
        <v>50</v>
      </c>
      <c r="T185" s="999"/>
      <c r="U185" s="999" t="s">
        <v>1168</v>
      </c>
      <c r="V185" s="999"/>
    </row>
    <row r="186" spans="1:22" ht="86.25" customHeight="1" x14ac:dyDescent="0.2">
      <c r="A186" s="388" t="s">
        <v>846</v>
      </c>
      <c r="B186" s="123" t="str">
        <f t="shared" si="2"/>
        <v>2015</v>
      </c>
      <c r="C186" s="387" t="s">
        <v>844</v>
      </c>
      <c r="D186" s="387" t="s">
        <v>844</v>
      </c>
      <c r="E186" s="387" t="s">
        <v>845</v>
      </c>
      <c r="F186" s="387" t="s">
        <v>2487</v>
      </c>
      <c r="G186" s="387"/>
      <c r="H186" s="387"/>
      <c r="I186" s="387">
        <v>6354324612</v>
      </c>
      <c r="J186" s="124">
        <v>42277</v>
      </c>
      <c r="K186" s="1038">
        <v>9</v>
      </c>
      <c r="L186" s="1038">
        <v>9</v>
      </c>
      <c r="M186" s="1045"/>
      <c r="N186" s="389" t="s">
        <v>809</v>
      </c>
      <c r="O186" s="211" t="s">
        <v>422</v>
      </c>
      <c r="P186" s="994">
        <v>4777.6000000000004</v>
      </c>
      <c r="Q186" s="211" t="s">
        <v>847</v>
      </c>
      <c r="R186" s="981"/>
      <c r="S186" s="388">
        <v>50</v>
      </c>
      <c r="T186" s="999"/>
      <c r="U186" s="999" t="s">
        <v>1170</v>
      </c>
      <c r="V186" s="999"/>
    </row>
    <row r="187" spans="1:22" ht="86.25" customHeight="1" x14ac:dyDescent="0.2">
      <c r="A187" s="388" t="s">
        <v>849</v>
      </c>
      <c r="B187" s="123" t="str">
        <f t="shared" si="2"/>
        <v>2015</v>
      </c>
      <c r="C187" s="387" t="s">
        <v>483</v>
      </c>
      <c r="D187" s="387" t="s">
        <v>483</v>
      </c>
      <c r="E187" s="387" t="s">
        <v>848</v>
      </c>
      <c r="F187" s="387" t="s">
        <v>1143</v>
      </c>
      <c r="G187" s="387"/>
      <c r="H187" s="387"/>
      <c r="I187" s="387">
        <v>4508857768</v>
      </c>
      <c r="J187" s="124">
        <v>42286</v>
      </c>
      <c r="K187" s="986">
        <v>71.528999999999996</v>
      </c>
      <c r="L187" s="986">
        <v>12.423999999999999</v>
      </c>
      <c r="M187" s="990"/>
      <c r="N187" s="389" t="s">
        <v>817</v>
      </c>
      <c r="O187" s="211" t="s">
        <v>850</v>
      </c>
      <c r="P187" s="388">
        <v>10750</v>
      </c>
      <c r="Q187" s="211" t="s">
        <v>851</v>
      </c>
      <c r="R187" s="981"/>
      <c r="S187" s="388">
        <v>50</v>
      </c>
      <c r="T187" s="999"/>
      <c r="U187" s="999" t="s">
        <v>1168</v>
      </c>
      <c r="V187" s="999"/>
    </row>
    <row r="188" spans="1:22" ht="86.25" customHeight="1" x14ac:dyDescent="0.2">
      <c r="A188" s="388" t="s">
        <v>852</v>
      </c>
      <c r="B188" s="123" t="str">
        <f t="shared" si="2"/>
        <v>2015</v>
      </c>
      <c r="C188" s="387" t="s">
        <v>853</v>
      </c>
      <c r="D188" s="387" t="s">
        <v>853</v>
      </c>
      <c r="E188" s="387" t="s">
        <v>854</v>
      </c>
      <c r="F188" s="387" t="s">
        <v>1751</v>
      </c>
      <c r="G188" s="387"/>
      <c r="H188" s="387"/>
      <c r="I188" s="387">
        <v>6152572216</v>
      </c>
      <c r="J188" s="124">
        <v>42297</v>
      </c>
      <c r="K188" s="986">
        <v>3.302</v>
      </c>
      <c r="L188" s="986">
        <v>1.65</v>
      </c>
      <c r="M188" s="990"/>
      <c r="N188" s="389" t="s">
        <v>805</v>
      </c>
      <c r="O188" s="211" t="s">
        <v>855</v>
      </c>
      <c r="P188" s="994">
        <v>5079.8999999999996</v>
      </c>
      <c r="Q188" s="996" t="s">
        <v>856</v>
      </c>
      <c r="R188" s="998"/>
      <c r="S188" s="388">
        <v>50</v>
      </c>
      <c r="T188" s="999"/>
      <c r="U188" s="999" t="s">
        <v>1168</v>
      </c>
      <c r="V188" s="999"/>
    </row>
    <row r="189" spans="1:22" ht="86.25" customHeight="1" x14ac:dyDescent="0.2">
      <c r="A189" s="388" t="s">
        <v>857</v>
      </c>
      <c r="B189" s="123" t="str">
        <f t="shared" si="2"/>
        <v>2015</v>
      </c>
      <c r="C189" s="387" t="s">
        <v>853</v>
      </c>
      <c r="D189" s="387" t="s">
        <v>853</v>
      </c>
      <c r="E189" s="387" t="s">
        <v>858</v>
      </c>
      <c r="F189" s="387" t="s">
        <v>1751</v>
      </c>
      <c r="G189" s="387"/>
      <c r="H189" s="387"/>
      <c r="I189" s="387">
        <v>8687663160</v>
      </c>
      <c r="J189" s="124">
        <v>42297</v>
      </c>
      <c r="K189" s="986">
        <v>6.96</v>
      </c>
      <c r="L189" s="986">
        <v>3.48</v>
      </c>
      <c r="M189" s="990"/>
      <c r="N189" s="389" t="s">
        <v>805</v>
      </c>
      <c r="O189" s="211" t="s">
        <v>859</v>
      </c>
      <c r="P189" s="994">
        <v>5745</v>
      </c>
      <c r="Q189" s="996" t="s">
        <v>860</v>
      </c>
      <c r="R189" s="998"/>
      <c r="S189" s="388">
        <v>50</v>
      </c>
      <c r="T189" s="999"/>
      <c r="U189" s="999" t="s">
        <v>1168</v>
      </c>
      <c r="V189" s="999"/>
    </row>
    <row r="190" spans="1:22" ht="86.25" customHeight="1" x14ac:dyDescent="0.2">
      <c r="A190" s="388" t="s">
        <v>1054</v>
      </c>
      <c r="B190" s="166" t="str">
        <f t="shared" si="2"/>
        <v>2015</v>
      </c>
      <c r="C190" s="387" t="s">
        <v>1042</v>
      </c>
      <c r="D190" s="387" t="s">
        <v>1042</v>
      </c>
      <c r="E190" s="387" t="s">
        <v>1043</v>
      </c>
      <c r="F190" s="387" t="s">
        <v>1139</v>
      </c>
      <c r="G190" s="387"/>
      <c r="H190" s="387"/>
      <c r="I190" s="999">
        <v>4812063566</v>
      </c>
      <c r="J190" s="1026">
        <v>42327</v>
      </c>
      <c r="K190" s="986">
        <v>196</v>
      </c>
      <c r="L190" s="986">
        <v>78.400000000000006</v>
      </c>
      <c r="M190" s="990"/>
      <c r="N190" s="389" t="s">
        <v>808</v>
      </c>
      <c r="O190" s="211" t="s">
        <v>621</v>
      </c>
      <c r="P190" s="994">
        <v>24131.8</v>
      </c>
      <c r="Q190" s="996" t="s">
        <v>1044</v>
      </c>
      <c r="R190" s="998"/>
      <c r="S190" s="388">
        <v>30</v>
      </c>
      <c r="T190" s="999"/>
      <c r="U190" s="999" t="s">
        <v>1168</v>
      </c>
      <c r="V190" s="999"/>
    </row>
    <row r="191" spans="1:22" ht="86.25" customHeight="1" x14ac:dyDescent="0.2">
      <c r="A191" s="388" t="s">
        <v>1055</v>
      </c>
      <c r="B191" s="166" t="str">
        <f t="shared" si="2"/>
        <v>2015</v>
      </c>
      <c r="C191" s="387" t="s">
        <v>1045</v>
      </c>
      <c r="D191" s="387" t="s">
        <v>1045</v>
      </c>
      <c r="E191" s="387" t="s">
        <v>1046</v>
      </c>
      <c r="F191" s="387" t="s">
        <v>1144</v>
      </c>
      <c r="G191" s="387"/>
      <c r="H191" s="387"/>
      <c r="I191" s="422">
        <v>825337314</v>
      </c>
      <c r="J191" s="1025">
        <v>42338</v>
      </c>
      <c r="K191" s="986">
        <v>15</v>
      </c>
      <c r="L191" s="986">
        <v>15</v>
      </c>
      <c r="M191" s="990"/>
      <c r="N191" s="389" t="s">
        <v>808</v>
      </c>
      <c r="O191" s="211" t="s">
        <v>1047</v>
      </c>
      <c r="P191" s="530" t="s">
        <v>1049</v>
      </c>
      <c r="Q191" s="996" t="s">
        <v>1048</v>
      </c>
      <c r="R191" s="996"/>
      <c r="S191" s="390" t="s">
        <v>1050</v>
      </c>
      <c r="T191" s="211"/>
      <c r="U191" s="211" t="s">
        <v>1173</v>
      </c>
      <c r="V191" s="211"/>
    </row>
    <row r="192" spans="1:22" ht="86.25" customHeight="1" x14ac:dyDescent="0.2">
      <c r="A192" s="388" t="s">
        <v>1056</v>
      </c>
      <c r="B192" s="166" t="str">
        <f t="shared" si="2"/>
        <v>2015</v>
      </c>
      <c r="C192" s="1009" t="s">
        <v>1051</v>
      </c>
      <c r="D192" s="1009" t="s">
        <v>1051</v>
      </c>
      <c r="E192" s="981" t="s">
        <v>1259</v>
      </c>
      <c r="F192" s="981" t="s">
        <v>1139</v>
      </c>
      <c r="G192" s="981"/>
      <c r="H192" s="981"/>
      <c r="I192" s="981">
        <v>8430032016</v>
      </c>
      <c r="J192" s="1024">
        <v>42361</v>
      </c>
      <c r="K192" s="985">
        <v>675</v>
      </c>
      <c r="L192" s="985">
        <v>60</v>
      </c>
      <c r="M192" s="990"/>
      <c r="N192" s="389" t="s">
        <v>810</v>
      </c>
      <c r="O192" s="1049" t="s">
        <v>1052</v>
      </c>
      <c r="P192" s="1052" t="s">
        <v>1179</v>
      </c>
      <c r="Q192" s="1049" t="s">
        <v>1053</v>
      </c>
      <c r="R192" s="981"/>
      <c r="S192" s="890">
        <v>50</v>
      </c>
      <c r="T192" s="981"/>
      <c r="U192" s="981" t="s">
        <v>1168</v>
      </c>
      <c r="V192" s="981"/>
    </row>
    <row r="193" spans="1:22" ht="86.25" customHeight="1" x14ac:dyDescent="0.2">
      <c r="A193" s="121" t="s">
        <v>1175</v>
      </c>
      <c r="B193" s="166" t="str">
        <f t="shared" si="2"/>
        <v>2016</v>
      </c>
      <c r="C193" s="122" t="s">
        <v>1176</v>
      </c>
      <c r="D193" s="122" t="s">
        <v>1176</v>
      </c>
      <c r="E193" s="122" t="s">
        <v>1177</v>
      </c>
      <c r="F193" s="123" t="s">
        <v>1156</v>
      </c>
      <c r="G193" s="179" t="s">
        <v>1252</v>
      </c>
      <c r="H193" s="124">
        <v>42380</v>
      </c>
      <c r="I193" s="193">
        <v>3843636150</v>
      </c>
      <c r="J193" s="124">
        <v>42384</v>
      </c>
      <c r="K193" s="184">
        <v>173.5</v>
      </c>
      <c r="L193" s="184">
        <v>120</v>
      </c>
      <c r="M193" s="184"/>
      <c r="N193" s="142" t="s">
        <v>807</v>
      </c>
      <c r="O193" s="122" t="s">
        <v>1178</v>
      </c>
      <c r="P193" s="143">
        <v>60400</v>
      </c>
      <c r="Q193" s="144" t="s">
        <v>1180</v>
      </c>
      <c r="R193" s="126" t="s">
        <v>1190</v>
      </c>
      <c r="S193" s="121">
        <v>50</v>
      </c>
      <c r="T193" s="122" t="s">
        <v>1181</v>
      </c>
      <c r="U193" s="123" t="s">
        <v>1168</v>
      </c>
      <c r="V193" s="123"/>
    </row>
    <row r="194" spans="1:22" ht="86.25" customHeight="1" x14ac:dyDescent="0.2">
      <c r="A194" s="127" t="s">
        <v>1193</v>
      </c>
      <c r="B194" s="166" t="str">
        <f t="shared" si="2"/>
        <v>2016</v>
      </c>
      <c r="C194" s="122" t="s">
        <v>1182</v>
      </c>
      <c r="D194" s="122" t="s">
        <v>1182</v>
      </c>
      <c r="E194" s="122" t="s">
        <v>1183</v>
      </c>
      <c r="F194" s="128" t="s">
        <v>1158</v>
      </c>
      <c r="G194" s="129"/>
      <c r="H194" s="124"/>
      <c r="I194" s="193">
        <v>5470110443</v>
      </c>
      <c r="J194" s="124">
        <v>42389</v>
      </c>
      <c r="K194" s="150">
        <v>58</v>
      </c>
      <c r="L194" s="150">
        <v>20</v>
      </c>
      <c r="M194" s="150"/>
      <c r="N194" s="142" t="s">
        <v>807</v>
      </c>
      <c r="O194" s="122" t="s">
        <v>1184</v>
      </c>
      <c r="P194" s="143">
        <v>6371.2</v>
      </c>
      <c r="Q194" s="144" t="s">
        <v>1185</v>
      </c>
      <c r="R194" s="126" t="s">
        <v>1191</v>
      </c>
      <c r="S194" s="121">
        <v>50</v>
      </c>
      <c r="T194" s="122" t="s">
        <v>1192</v>
      </c>
      <c r="U194" s="123" t="s">
        <v>1170</v>
      </c>
      <c r="V194" s="123"/>
    </row>
    <row r="195" spans="1:22" ht="86.25" customHeight="1" x14ac:dyDescent="0.2">
      <c r="A195" s="127" t="s">
        <v>1199</v>
      </c>
      <c r="B195" s="166" t="str">
        <f t="shared" si="2"/>
        <v>2016</v>
      </c>
      <c r="C195" s="122" t="s">
        <v>1194</v>
      </c>
      <c r="D195" s="122" t="s">
        <v>1194</v>
      </c>
      <c r="E195" s="122" t="s">
        <v>1195</v>
      </c>
      <c r="F195" s="128" t="s">
        <v>1158</v>
      </c>
      <c r="G195" s="129"/>
      <c r="H195" s="124"/>
      <c r="I195" s="193">
        <v>2215247785</v>
      </c>
      <c r="J195" s="124">
        <v>42395</v>
      </c>
      <c r="K195" s="150">
        <v>92.5</v>
      </c>
      <c r="L195" s="150">
        <v>22.5</v>
      </c>
      <c r="M195" s="150"/>
      <c r="N195" s="142" t="s">
        <v>807</v>
      </c>
      <c r="O195" s="122" t="s">
        <v>1196</v>
      </c>
      <c r="P195" s="143">
        <v>25000</v>
      </c>
      <c r="Q195" s="165" t="s">
        <v>1261</v>
      </c>
      <c r="R195" s="126" t="s">
        <v>1197</v>
      </c>
      <c r="S195" s="124">
        <v>58503</v>
      </c>
      <c r="T195" s="122" t="s">
        <v>1198</v>
      </c>
      <c r="U195" s="123" t="s">
        <v>1170</v>
      </c>
      <c r="V195" s="123"/>
    </row>
    <row r="196" spans="1:22" ht="86.25" customHeight="1" x14ac:dyDescent="0.2">
      <c r="A196" s="127" t="s">
        <v>1205</v>
      </c>
      <c r="B196" s="166" t="str">
        <f t="shared" ref="B196:B259" si="3">LEFT(A196,4)</f>
        <v>2016</v>
      </c>
      <c r="C196" s="122" t="s">
        <v>1200</v>
      </c>
      <c r="D196" s="122" t="s">
        <v>1200</v>
      </c>
      <c r="E196" s="122" t="s">
        <v>1201</v>
      </c>
      <c r="F196" s="121" t="s">
        <v>1751</v>
      </c>
      <c r="G196" s="129" t="s">
        <v>1257</v>
      </c>
      <c r="H196" s="124">
        <v>42397</v>
      </c>
      <c r="I196" s="193">
        <v>3352436523</v>
      </c>
      <c r="J196" s="124">
        <v>42397</v>
      </c>
      <c r="K196" s="150">
        <v>28</v>
      </c>
      <c r="L196" s="150">
        <v>18.2</v>
      </c>
      <c r="M196" s="150"/>
      <c r="N196" s="142" t="s">
        <v>812</v>
      </c>
      <c r="O196" s="122" t="s">
        <v>527</v>
      </c>
      <c r="P196" s="143">
        <v>28406</v>
      </c>
      <c r="Q196" s="144" t="s">
        <v>1202</v>
      </c>
      <c r="R196" s="126" t="s">
        <v>1203</v>
      </c>
      <c r="S196" s="121">
        <v>50</v>
      </c>
      <c r="T196" s="122" t="s">
        <v>1204</v>
      </c>
      <c r="U196" s="123" t="s">
        <v>1170</v>
      </c>
      <c r="V196" s="123"/>
    </row>
    <row r="197" spans="1:22" ht="86.25" customHeight="1" x14ac:dyDescent="0.2">
      <c r="A197" s="127" t="s">
        <v>1206</v>
      </c>
      <c r="B197" s="166" t="str">
        <f t="shared" si="3"/>
        <v>2016</v>
      </c>
      <c r="C197" s="122" t="s">
        <v>1207</v>
      </c>
      <c r="D197" s="122" t="s">
        <v>1207</v>
      </c>
      <c r="E197" s="122" t="s">
        <v>1208</v>
      </c>
      <c r="F197" s="121" t="s">
        <v>1141</v>
      </c>
      <c r="G197" s="179" t="s">
        <v>1253</v>
      </c>
      <c r="H197" s="124">
        <v>42396</v>
      </c>
      <c r="I197" s="193">
        <v>1280346715</v>
      </c>
      <c r="J197" s="124">
        <v>42402</v>
      </c>
      <c r="K197" s="180">
        <v>27.56</v>
      </c>
      <c r="L197" s="180">
        <v>8.9600000000000009</v>
      </c>
      <c r="M197" s="180"/>
      <c r="N197" s="142" t="s">
        <v>812</v>
      </c>
      <c r="O197" s="122" t="s">
        <v>1209</v>
      </c>
      <c r="P197" s="143">
        <v>16485.8</v>
      </c>
      <c r="Q197" s="179" t="s">
        <v>1210</v>
      </c>
      <c r="R197" s="126" t="s">
        <v>1211</v>
      </c>
      <c r="S197" s="121">
        <v>50</v>
      </c>
      <c r="T197" s="122" t="s">
        <v>1212</v>
      </c>
      <c r="U197" s="123" t="s">
        <v>1170</v>
      </c>
      <c r="V197" s="123"/>
    </row>
    <row r="198" spans="1:22" ht="86.25" customHeight="1" x14ac:dyDescent="0.2">
      <c r="A198" s="127" t="s">
        <v>1213</v>
      </c>
      <c r="B198" s="166" t="str">
        <f t="shared" si="3"/>
        <v>2016</v>
      </c>
      <c r="C198" s="122" t="s">
        <v>1214</v>
      </c>
      <c r="D198" s="122" t="s">
        <v>1214</v>
      </c>
      <c r="E198" s="122" t="s">
        <v>1215</v>
      </c>
      <c r="F198" s="121" t="s">
        <v>1156</v>
      </c>
      <c r="G198" s="129"/>
      <c r="H198" s="124"/>
      <c r="I198" s="193">
        <v>8444087557</v>
      </c>
      <c r="J198" s="124">
        <v>42418</v>
      </c>
      <c r="K198" s="180">
        <v>20</v>
      </c>
      <c r="L198" s="180">
        <v>5.5</v>
      </c>
      <c r="M198" s="180"/>
      <c r="N198" s="142" t="s">
        <v>808</v>
      </c>
      <c r="O198" s="122" t="s">
        <v>1216</v>
      </c>
      <c r="P198" s="143">
        <v>8030</v>
      </c>
      <c r="Q198" s="144" t="s">
        <v>1217</v>
      </c>
      <c r="R198" s="126" t="s">
        <v>1218</v>
      </c>
      <c r="S198" s="121">
        <v>50</v>
      </c>
      <c r="T198" s="122" t="s">
        <v>1219</v>
      </c>
      <c r="U198" s="123" t="s">
        <v>1170</v>
      </c>
      <c r="V198" s="123"/>
    </row>
    <row r="199" spans="1:22" s="682" customFormat="1" ht="86.25" customHeight="1" x14ac:dyDescent="0.2">
      <c r="A199" s="676" t="s">
        <v>1220</v>
      </c>
      <c r="B199" s="665" t="str">
        <f t="shared" si="3"/>
        <v>2016</v>
      </c>
      <c r="C199" s="683" t="s">
        <v>1221</v>
      </c>
      <c r="D199" s="683" t="s">
        <v>1221</v>
      </c>
      <c r="E199" s="683" t="s">
        <v>1222</v>
      </c>
      <c r="F199" s="667" t="s">
        <v>1156</v>
      </c>
      <c r="G199" s="677" t="s">
        <v>1271</v>
      </c>
      <c r="H199" s="668">
        <v>42424</v>
      </c>
      <c r="I199" s="678">
        <v>1074368344</v>
      </c>
      <c r="J199" s="668">
        <v>42424</v>
      </c>
      <c r="K199" s="671">
        <v>33</v>
      </c>
      <c r="L199" s="671"/>
      <c r="M199" s="671">
        <v>17.600000000000001</v>
      </c>
      <c r="N199" s="672" t="s">
        <v>808</v>
      </c>
      <c r="O199" s="683" t="s">
        <v>1223</v>
      </c>
      <c r="P199" s="680">
        <v>3575</v>
      </c>
      <c r="Q199" s="685" t="s">
        <v>1251</v>
      </c>
      <c r="R199" s="686" t="s">
        <v>1250</v>
      </c>
      <c r="S199" s="667">
        <v>10</v>
      </c>
      <c r="T199" s="683" t="s">
        <v>1248</v>
      </c>
      <c r="U199" s="667" t="s">
        <v>1169</v>
      </c>
      <c r="V199" s="667"/>
    </row>
    <row r="200" spans="1:22" s="682" customFormat="1" ht="86.25" customHeight="1" x14ac:dyDescent="0.2">
      <c r="A200" s="676" t="s">
        <v>1224</v>
      </c>
      <c r="B200" s="665" t="str">
        <f t="shared" si="3"/>
        <v>2016</v>
      </c>
      <c r="C200" s="683" t="s">
        <v>1207</v>
      </c>
      <c r="D200" s="683" t="s">
        <v>1207</v>
      </c>
      <c r="E200" s="683" t="s">
        <v>1225</v>
      </c>
      <c r="F200" s="667" t="s">
        <v>1643</v>
      </c>
      <c r="G200" s="677" t="s">
        <v>1258</v>
      </c>
      <c r="H200" s="668">
        <v>42422</v>
      </c>
      <c r="I200" s="678">
        <v>4031002123</v>
      </c>
      <c r="J200" s="668">
        <v>42426</v>
      </c>
      <c r="K200" s="684">
        <v>72</v>
      </c>
      <c r="L200" s="684">
        <v>22</v>
      </c>
      <c r="M200" s="684"/>
      <c r="N200" s="672" t="s">
        <v>812</v>
      </c>
      <c r="O200" s="683" t="s">
        <v>1226</v>
      </c>
      <c r="P200" s="680">
        <v>17578</v>
      </c>
      <c r="Q200" s="685" t="s">
        <v>1227</v>
      </c>
      <c r="R200" s="686" t="s">
        <v>1228</v>
      </c>
      <c r="S200" s="667">
        <v>50</v>
      </c>
      <c r="T200" s="683" t="s">
        <v>1229</v>
      </c>
      <c r="U200" s="667" t="s">
        <v>1169</v>
      </c>
      <c r="V200" s="667"/>
    </row>
    <row r="201" spans="1:22" ht="86.25" customHeight="1" x14ac:dyDescent="0.2">
      <c r="A201" s="127" t="s">
        <v>1231</v>
      </c>
      <c r="B201" s="166" t="str">
        <f t="shared" si="3"/>
        <v>2016</v>
      </c>
      <c r="C201" s="122" t="s">
        <v>1230</v>
      </c>
      <c r="D201" s="122" t="s">
        <v>1230</v>
      </c>
      <c r="E201" s="122" t="s">
        <v>620</v>
      </c>
      <c r="F201" s="121" t="s">
        <v>1643</v>
      </c>
      <c r="G201" s="179" t="s">
        <v>1254</v>
      </c>
      <c r="H201" s="124">
        <v>42436</v>
      </c>
      <c r="I201" s="193">
        <v>5824205262</v>
      </c>
      <c r="J201" s="124">
        <v>42437</v>
      </c>
      <c r="K201" s="150">
        <v>40.5</v>
      </c>
      <c r="L201" s="150">
        <v>12.15</v>
      </c>
      <c r="M201" s="150"/>
      <c r="N201" s="142" t="s">
        <v>817</v>
      </c>
      <c r="O201" s="122" t="s">
        <v>1232</v>
      </c>
      <c r="P201" s="143">
        <v>32203</v>
      </c>
      <c r="Q201" s="144" t="s">
        <v>1233</v>
      </c>
      <c r="R201" s="126" t="s">
        <v>1234</v>
      </c>
      <c r="S201" s="121">
        <v>50</v>
      </c>
      <c r="T201" s="122" t="s">
        <v>1235</v>
      </c>
      <c r="U201" s="121" t="s">
        <v>1168</v>
      </c>
      <c r="V201" s="121"/>
    </row>
    <row r="202" spans="1:22" ht="86.25" customHeight="1" x14ac:dyDescent="0.2">
      <c r="A202" s="127" t="s">
        <v>1236</v>
      </c>
      <c r="B202" s="166" t="str">
        <f t="shared" si="3"/>
        <v>2016</v>
      </c>
      <c r="C202" s="122" t="s">
        <v>1237</v>
      </c>
      <c r="D202" s="122" t="s">
        <v>1237</v>
      </c>
      <c r="E202" s="122" t="s">
        <v>1238</v>
      </c>
      <c r="F202" s="121" t="s">
        <v>1751</v>
      </c>
      <c r="G202" s="179" t="s">
        <v>1255</v>
      </c>
      <c r="H202" s="124">
        <v>42436</v>
      </c>
      <c r="I202" s="193">
        <v>1677587134</v>
      </c>
      <c r="J202" s="124">
        <v>42437</v>
      </c>
      <c r="K202" s="150">
        <v>33.200000000000003</v>
      </c>
      <c r="L202" s="150">
        <v>23.2</v>
      </c>
      <c r="M202" s="150"/>
      <c r="N202" s="142" t="s">
        <v>809</v>
      </c>
      <c r="O202" s="122" t="s">
        <v>1239</v>
      </c>
      <c r="P202" s="143">
        <v>30377</v>
      </c>
      <c r="Q202" s="179" t="s">
        <v>1240</v>
      </c>
      <c r="R202" s="136" t="s">
        <v>1241</v>
      </c>
      <c r="S202" s="121">
        <v>50</v>
      </c>
      <c r="T202" s="122" t="s">
        <v>1242</v>
      </c>
      <c r="U202" s="121" t="s">
        <v>1170</v>
      </c>
      <c r="V202" s="121"/>
    </row>
    <row r="203" spans="1:22" ht="86.25" customHeight="1" x14ac:dyDescent="0.2">
      <c r="A203" s="127" t="s">
        <v>1243</v>
      </c>
      <c r="B203" s="166" t="str">
        <f t="shared" si="3"/>
        <v>2016</v>
      </c>
      <c r="C203" s="122" t="s">
        <v>1244</v>
      </c>
      <c r="D203" s="122" t="s">
        <v>1244</v>
      </c>
      <c r="E203" s="122" t="s">
        <v>1245</v>
      </c>
      <c r="F203" s="121" t="s">
        <v>1643</v>
      </c>
      <c r="G203" s="129" t="s">
        <v>1256</v>
      </c>
      <c r="H203" s="124">
        <v>42453</v>
      </c>
      <c r="I203" s="193">
        <v>7285484247</v>
      </c>
      <c r="J203" s="124">
        <v>42458</v>
      </c>
      <c r="K203" s="150">
        <v>15</v>
      </c>
      <c r="L203" s="150">
        <v>4.5</v>
      </c>
      <c r="M203" s="150"/>
      <c r="N203" s="142" t="s">
        <v>808</v>
      </c>
      <c r="O203" s="122" t="s">
        <v>1246</v>
      </c>
      <c r="P203" s="143">
        <v>9885</v>
      </c>
      <c r="Q203" s="179" t="s">
        <v>1247</v>
      </c>
      <c r="R203" s="136" t="s">
        <v>1249</v>
      </c>
      <c r="S203" s="121">
        <v>50</v>
      </c>
      <c r="T203" s="122" t="s">
        <v>1269</v>
      </c>
      <c r="U203" s="121" t="s">
        <v>1168</v>
      </c>
      <c r="V203" s="121"/>
    </row>
    <row r="204" spans="1:22" ht="86.25" customHeight="1" x14ac:dyDescent="0.2">
      <c r="A204" s="127" t="s">
        <v>1276</v>
      </c>
      <c r="B204" s="166" t="str">
        <f t="shared" si="3"/>
        <v>2016</v>
      </c>
      <c r="C204" s="123" t="s">
        <v>1278</v>
      </c>
      <c r="D204" s="123" t="s">
        <v>1278</v>
      </c>
      <c r="E204" s="123" t="s">
        <v>1277</v>
      </c>
      <c r="F204" s="121" t="s">
        <v>1159</v>
      </c>
      <c r="G204" s="129"/>
      <c r="H204" s="124"/>
      <c r="I204" s="193" t="s">
        <v>1281</v>
      </c>
      <c r="J204" s="124">
        <v>42485</v>
      </c>
      <c r="K204" s="183">
        <v>52</v>
      </c>
      <c r="L204" s="184">
        <v>16</v>
      </c>
      <c r="M204" s="184"/>
      <c r="N204" s="142" t="s">
        <v>812</v>
      </c>
      <c r="O204" s="123" t="s">
        <v>1282</v>
      </c>
      <c r="P204" s="185">
        <v>50897.7</v>
      </c>
      <c r="Q204" s="123" t="s">
        <v>1283</v>
      </c>
      <c r="R204" s="165" t="s">
        <v>1284</v>
      </c>
      <c r="S204" s="121">
        <v>50</v>
      </c>
      <c r="T204" s="123" t="s">
        <v>1285</v>
      </c>
      <c r="U204" s="121" t="s">
        <v>1170</v>
      </c>
      <c r="V204" s="121"/>
    </row>
    <row r="205" spans="1:22" ht="86.25" customHeight="1" x14ac:dyDescent="0.2">
      <c r="A205" s="127" t="s">
        <v>1286</v>
      </c>
      <c r="B205" s="166" t="str">
        <f t="shared" si="3"/>
        <v>2016</v>
      </c>
      <c r="C205" s="123" t="s">
        <v>423</v>
      </c>
      <c r="D205" s="123" t="s">
        <v>423</v>
      </c>
      <c r="E205" s="123" t="s">
        <v>1287</v>
      </c>
      <c r="F205" s="121" t="s">
        <v>1144</v>
      </c>
      <c r="G205" s="129"/>
      <c r="H205" s="124"/>
      <c r="I205" s="193" t="s">
        <v>1288</v>
      </c>
      <c r="J205" s="124">
        <v>42485</v>
      </c>
      <c r="K205" s="152">
        <v>4</v>
      </c>
      <c r="L205" s="152">
        <v>4</v>
      </c>
      <c r="M205" s="152"/>
      <c r="N205" s="142" t="s">
        <v>809</v>
      </c>
      <c r="O205" s="123" t="s">
        <v>1289</v>
      </c>
      <c r="P205" s="143" t="s">
        <v>1727</v>
      </c>
      <c r="Q205" s="185" t="s">
        <v>1290</v>
      </c>
      <c r="R205" s="129"/>
      <c r="S205" s="121" t="s">
        <v>1291</v>
      </c>
      <c r="T205" s="123" t="s">
        <v>1292</v>
      </c>
      <c r="U205" s="121" t="s">
        <v>1168</v>
      </c>
      <c r="V205" s="121"/>
    </row>
    <row r="206" spans="1:22" ht="86.25" customHeight="1" x14ac:dyDescent="0.2">
      <c r="A206" s="127" t="s">
        <v>1293</v>
      </c>
      <c r="B206" s="166" t="str">
        <f t="shared" si="3"/>
        <v>2016</v>
      </c>
      <c r="C206" s="123" t="s">
        <v>1294</v>
      </c>
      <c r="D206" s="123" t="s">
        <v>1294</v>
      </c>
      <c r="E206" s="123" t="s">
        <v>1295</v>
      </c>
      <c r="F206" s="121" t="s">
        <v>1296</v>
      </c>
      <c r="G206" s="129"/>
      <c r="H206" s="124"/>
      <c r="I206" s="193" t="s">
        <v>1280</v>
      </c>
      <c r="J206" s="124">
        <v>42496</v>
      </c>
      <c r="K206" s="152">
        <v>52</v>
      </c>
      <c r="L206" s="152">
        <v>38</v>
      </c>
      <c r="M206" s="152"/>
      <c r="N206" s="142" t="s">
        <v>812</v>
      </c>
      <c r="O206" s="123" t="s">
        <v>1279</v>
      </c>
      <c r="P206" s="143">
        <v>88584</v>
      </c>
      <c r="Q206" s="123" t="s">
        <v>1297</v>
      </c>
      <c r="R206" s="123" t="s">
        <v>1298</v>
      </c>
      <c r="S206" s="121">
        <v>20</v>
      </c>
      <c r="T206" s="121" t="s">
        <v>1299</v>
      </c>
      <c r="U206" s="121" t="s">
        <v>1168</v>
      </c>
      <c r="V206" s="121"/>
    </row>
    <row r="207" spans="1:22" ht="86.25" customHeight="1" x14ac:dyDescent="0.2">
      <c r="A207" s="127" t="s">
        <v>1300</v>
      </c>
      <c r="B207" s="166" t="str">
        <f t="shared" si="3"/>
        <v>2016</v>
      </c>
      <c r="C207" s="123" t="s">
        <v>1301</v>
      </c>
      <c r="D207" s="123" t="s">
        <v>1301</v>
      </c>
      <c r="E207" s="123" t="s">
        <v>1302</v>
      </c>
      <c r="F207" s="121" t="s">
        <v>1143</v>
      </c>
      <c r="G207" s="129"/>
      <c r="H207" s="124"/>
      <c r="I207" s="193" t="s">
        <v>1351</v>
      </c>
      <c r="J207" s="124">
        <v>42509</v>
      </c>
      <c r="K207" s="183">
        <v>78.114000000000004</v>
      </c>
      <c r="L207" s="184">
        <v>25.911000000000001</v>
      </c>
      <c r="M207" s="184"/>
      <c r="N207" s="142" t="s">
        <v>813</v>
      </c>
      <c r="O207" s="123" t="s">
        <v>1303</v>
      </c>
      <c r="P207" s="143">
        <v>7790</v>
      </c>
      <c r="Q207" s="185" t="s">
        <v>1304</v>
      </c>
      <c r="R207" s="123" t="s">
        <v>1305</v>
      </c>
      <c r="S207" s="121">
        <v>50</v>
      </c>
      <c r="T207" s="123" t="s">
        <v>1306</v>
      </c>
      <c r="U207" s="121" t="s">
        <v>1168</v>
      </c>
      <c r="V207" s="121"/>
    </row>
    <row r="208" spans="1:22" ht="86.25" customHeight="1" x14ac:dyDescent="0.2">
      <c r="A208" s="127" t="s">
        <v>1307</v>
      </c>
      <c r="B208" s="166" t="str">
        <f t="shared" si="3"/>
        <v>2016</v>
      </c>
      <c r="C208" s="123" t="s">
        <v>1308</v>
      </c>
      <c r="D208" s="123" t="s">
        <v>1308</v>
      </c>
      <c r="E208" s="123" t="s">
        <v>1309</v>
      </c>
      <c r="F208" s="121" t="s">
        <v>1751</v>
      </c>
      <c r="G208" s="129" t="s">
        <v>1609</v>
      </c>
      <c r="H208" s="124">
        <v>42509</v>
      </c>
      <c r="I208" s="193" t="s">
        <v>1350</v>
      </c>
      <c r="J208" s="124">
        <v>42516</v>
      </c>
      <c r="K208" s="184">
        <v>19.189</v>
      </c>
      <c r="L208" s="184">
        <v>9.4290000000000003</v>
      </c>
      <c r="M208" s="184"/>
      <c r="N208" s="142" t="s">
        <v>809</v>
      </c>
      <c r="O208" s="123" t="s">
        <v>1310</v>
      </c>
      <c r="P208" s="143">
        <v>14051</v>
      </c>
      <c r="Q208" s="185" t="s">
        <v>1311</v>
      </c>
      <c r="R208" s="123" t="s">
        <v>1312</v>
      </c>
      <c r="S208" s="121">
        <v>50</v>
      </c>
      <c r="T208" s="123" t="s">
        <v>1313</v>
      </c>
      <c r="U208" s="121" t="s">
        <v>1170</v>
      </c>
      <c r="V208" s="121"/>
    </row>
    <row r="209" spans="1:22" ht="86.25" customHeight="1" x14ac:dyDescent="0.2">
      <c r="A209" s="127" t="s">
        <v>1314</v>
      </c>
      <c r="B209" s="166" t="str">
        <f t="shared" si="3"/>
        <v>2016</v>
      </c>
      <c r="C209" s="123" t="s">
        <v>1315</v>
      </c>
      <c r="D209" s="123" t="s">
        <v>1315</v>
      </c>
      <c r="E209" s="123" t="s">
        <v>1316</v>
      </c>
      <c r="F209" s="121" t="s">
        <v>1785</v>
      </c>
      <c r="G209" s="129" t="s">
        <v>1610</v>
      </c>
      <c r="H209" s="124">
        <v>42515</v>
      </c>
      <c r="I209" s="193" t="s">
        <v>1349</v>
      </c>
      <c r="J209" s="124">
        <v>42516</v>
      </c>
      <c r="K209" s="183">
        <v>1.3</v>
      </c>
      <c r="L209" s="183">
        <v>1.3</v>
      </c>
      <c r="M209" s="183"/>
      <c r="N209" s="142" t="s">
        <v>806</v>
      </c>
      <c r="O209" s="123" t="s">
        <v>1317</v>
      </c>
      <c r="P209" s="143">
        <v>3534</v>
      </c>
      <c r="Q209" s="123" t="s">
        <v>1318</v>
      </c>
      <c r="R209" s="123" t="s">
        <v>1319</v>
      </c>
      <c r="S209" s="121">
        <v>20</v>
      </c>
      <c r="T209" s="127"/>
      <c r="U209" s="121" t="s">
        <v>1168</v>
      </c>
      <c r="V209" s="121"/>
    </row>
    <row r="210" spans="1:22" ht="86.25" customHeight="1" x14ac:dyDescent="0.2">
      <c r="A210" s="127" t="s">
        <v>1320</v>
      </c>
      <c r="B210" s="123" t="str">
        <f t="shared" si="3"/>
        <v>2016</v>
      </c>
      <c r="C210" s="123" t="s">
        <v>1321</v>
      </c>
      <c r="D210" s="123" t="s">
        <v>1321</v>
      </c>
      <c r="E210" s="123" t="s">
        <v>1322</v>
      </c>
      <c r="F210" s="121" t="s">
        <v>1643</v>
      </c>
      <c r="G210" s="129" t="s">
        <v>1611</v>
      </c>
      <c r="H210" s="124">
        <v>42522</v>
      </c>
      <c r="I210" s="193" t="s">
        <v>1348</v>
      </c>
      <c r="J210" s="124">
        <v>42516</v>
      </c>
      <c r="K210" s="183">
        <v>17.327000000000002</v>
      </c>
      <c r="L210" s="184">
        <v>2.9</v>
      </c>
      <c r="M210" s="184"/>
      <c r="N210" s="142" t="s">
        <v>812</v>
      </c>
      <c r="O210" s="123" t="s">
        <v>1323</v>
      </c>
      <c r="P210" s="143">
        <v>361.5</v>
      </c>
      <c r="Q210" s="185" t="s">
        <v>1324</v>
      </c>
      <c r="R210" s="123" t="s">
        <v>1728</v>
      </c>
      <c r="S210" s="121">
        <v>20</v>
      </c>
      <c r="T210" s="123" t="s">
        <v>1325</v>
      </c>
      <c r="U210" s="121" t="s">
        <v>1170</v>
      </c>
      <c r="V210" s="121"/>
    </row>
    <row r="211" spans="1:22" ht="86.25" customHeight="1" x14ac:dyDescent="0.2">
      <c r="A211" s="127" t="s">
        <v>1326</v>
      </c>
      <c r="B211" s="166" t="str">
        <f t="shared" si="3"/>
        <v>2016</v>
      </c>
      <c r="C211" s="123" t="s">
        <v>1207</v>
      </c>
      <c r="D211" s="123" t="s">
        <v>1207</v>
      </c>
      <c r="E211" s="123" t="s">
        <v>1327</v>
      </c>
      <c r="F211" s="121" t="s">
        <v>1141</v>
      </c>
      <c r="G211" s="129" t="s">
        <v>1612</v>
      </c>
      <c r="H211" s="124">
        <v>42397</v>
      </c>
      <c r="I211" s="193" t="s">
        <v>1347</v>
      </c>
      <c r="J211" s="124">
        <v>42520</v>
      </c>
      <c r="K211" s="190">
        <v>28.215</v>
      </c>
      <c r="L211" s="184">
        <v>9.2149999999999999</v>
      </c>
      <c r="M211" s="184"/>
      <c r="N211" s="142" t="s">
        <v>812</v>
      </c>
      <c r="O211" s="123" t="s">
        <v>1209</v>
      </c>
      <c r="P211" s="143">
        <v>8659.7000000000007</v>
      </c>
      <c r="Q211" s="123" t="s">
        <v>1328</v>
      </c>
      <c r="R211" s="123" t="s">
        <v>1329</v>
      </c>
      <c r="S211" s="121">
        <v>50</v>
      </c>
      <c r="T211" s="123" t="s">
        <v>1330</v>
      </c>
      <c r="U211" s="121" t="s">
        <v>1170</v>
      </c>
      <c r="V211" s="121"/>
    </row>
    <row r="212" spans="1:22" ht="86.25" customHeight="1" x14ac:dyDescent="0.2">
      <c r="A212" s="127" t="s">
        <v>1331</v>
      </c>
      <c r="B212" s="166" t="str">
        <f t="shared" si="3"/>
        <v>2016</v>
      </c>
      <c r="C212" s="123" t="s">
        <v>207</v>
      </c>
      <c r="D212" s="123" t="s">
        <v>207</v>
      </c>
      <c r="E212" s="123" t="s">
        <v>1332</v>
      </c>
      <c r="F212" s="121" t="s">
        <v>1156</v>
      </c>
      <c r="G212" s="129"/>
      <c r="H212" s="124"/>
      <c r="I212" s="193" t="s">
        <v>1346</v>
      </c>
      <c r="J212" s="124">
        <v>42535</v>
      </c>
      <c r="K212" s="190">
        <v>25.5</v>
      </c>
      <c r="L212" s="184">
        <v>13.5</v>
      </c>
      <c r="M212" s="184"/>
      <c r="N212" s="142" t="s">
        <v>808</v>
      </c>
      <c r="O212" s="166" t="s">
        <v>1333</v>
      </c>
      <c r="P212" s="143">
        <v>9000</v>
      </c>
      <c r="Q212" s="123" t="s">
        <v>1334</v>
      </c>
      <c r="R212" s="166" t="s">
        <v>1335</v>
      </c>
      <c r="S212" s="121">
        <v>42</v>
      </c>
      <c r="T212" s="166" t="s">
        <v>1336</v>
      </c>
      <c r="U212" s="121" t="s">
        <v>1170</v>
      </c>
      <c r="V212" s="121"/>
    </row>
    <row r="213" spans="1:22" ht="86.25" customHeight="1" x14ac:dyDescent="0.2">
      <c r="A213" s="127" t="s">
        <v>1337</v>
      </c>
      <c r="B213" s="166" t="str">
        <f t="shared" si="3"/>
        <v>2016</v>
      </c>
      <c r="C213" s="123" t="s">
        <v>1338</v>
      </c>
      <c r="D213" s="123" t="s">
        <v>1338</v>
      </c>
      <c r="E213" s="123" t="s">
        <v>1339</v>
      </c>
      <c r="F213" s="121" t="s">
        <v>1143</v>
      </c>
      <c r="G213" s="129" t="s">
        <v>1613</v>
      </c>
      <c r="H213" s="124">
        <v>42537</v>
      </c>
      <c r="I213" s="193" t="s">
        <v>1345</v>
      </c>
      <c r="J213" s="124">
        <v>42536</v>
      </c>
      <c r="K213" s="190">
        <v>10.988</v>
      </c>
      <c r="L213" s="184">
        <v>2.742</v>
      </c>
      <c r="M213" s="184"/>
      <c r="N213" s="142" t="s">
        <v>811</v>
      </c>
      <c r="O213" s="123" t="s">
        <v>1340</v>
      </c>
      <c r="P213" s="143">
        <v>1479</v>
      </c>
      <c r="Q213" s="123" t="s">
        <v>1341</v>
      </c>
      <c r="R213" s="123" t="s">
        <v>1342</v>
      </c>
      <c r="S213" s="121">
        <v>20</v>
      </c>
      <c r="T213" s="123" t="s">
        <v>1343</v>
      </c>
      <c r="U213" s="121" t="s">
        <v>1168</v>
      </c>
      <c r="V213" s="121"/>
    </row>
    <row r="214" spans="1:22" ht="86.25" customHeight="1" x14ac:dyDescent="0.2">
      <c r="A214" s="127" t="s">
        <v>1501</v>
      </c>
      <c r="B214" s="166" t="str">
        <f t="shared" si="3"/>
        <v>2016</v>
      </c>
      <c r="C214" s="123" t="s">
        <v>1503</v>
      </c>
      <c r="D214" s="123" t="s">
        <v>1503</v>
      </c>
      <c r="E214" s="123" t="s">
        <v>1502</v>
      </c>
      <c r="F214" s="121" t="s">
        <v>1158</v>
      </c>
      <c r="G214" s="129"/>
      <c r="H214" s="124"/>
      <c r="I214" s="193" t="s">
        <v>1504</v>
      </c>
      <c r="J214" s="124">
        <v>42555</v>
      </c>
      <c r="K214" s="152">
        <v>249.7</v>
      </c>
      <c r="L214" s="152">
        <v>48</v>
      </c>
      <c r="M214" s="152"/>
      <c r="N214" s="142" t="s">
        <v>814</v>
      </c>
      <c r="O214" s="123" t="s">
        <v>1505</v>
      </c>
      <c r="P214" s="143">
        <v>214250</v>
      </c>
      <c r="Q214" s="186" t="s">
        <v>1506</v>
      </c>
      <c r="R214" s="123" t="s">
        <v>1507</v>
      </c>
      <c r="S214" s="121">
        <v>50</v>
      </c>
      <c r="T214" s="123" t="s">
        <v>1508</v>
      </c>
      <c r="U214" s="121" t="s">
        <v>1170</v>
      </c>
      <c r="V214" s="121"/>
    </row>
    <row r="215" spans="1:22" ht="86.25" customHeight="1" x14ac:dyDescent="0.2">
      <c r="A215" s="127" t="s">
        <v>1515</v>
      </c>
      <c r="B215" s="166" t="str">
        <f t="shared" si="3"/>
        <v>2016</v>
      </c>
      <c r="C215" s="123" t="s">
        <v>1516</v>
      </c>
      <c r="D215" s="123" t="s">
        <v>1516</v>
      </c>
      <c r="E215" s="123" t="s">
        <v>1517</v>
      </c>
      <c r="F215" s="121" t="s">
        <v>2487</v>
      </c>
      <c r="G215" s="129"/>
      <c r="H215" s="124"/>
      <c r="I215" s="193" t="s">
        <v>1604</v>
      </c>
      <c r="J215" s="124">
        <v>42559</v>
      </c>
      <c r="K215" s="152">
        <v>8</v>
      </c>
      <c r="L215" s="152">
        <v>8</v>
      </c>
      <c r="M215" s="152"/>
      <c r="N215" s="142" t="s">
        <v>814</v>
      </c>
      <c r="O215" s="123" t="s">
        <v>1518</v>
      </c>
      <c r="P215" s="143">
        <v>6500</v>
      </c>
      <c r="Q215" s="123" t="s">
        <v>1519</v>
      </c>
      <c r="R215" s="123" t="s">
        <v>1520</v>
      </c>
      <c r="S215" s="121">
        <v>20</v>
      </c>
      <c r="T215" s="123" t="s">
        <v>1521</v>
      </c>
      <c r="U215" s="121" t="s">
        <v>1170</v>
      </c>
      <c r="V215" s="121"/>
    </row>
    <row r="216" spans="1:22" ht="86.25" customHeight="1" x14ac:dyDescent="0.2">
      <c r="A216" s="127" t="s">
        <v>1528</v>
      </c>
      <c r="B216" s="166" t="str">
        <f t="shared" si="3"/>
        <v>2016</v>
      </c>
      <c r="C216" s="123" t="s">
        <v>1522</v>
      </c>
      <c r="D216" s="123" t="s">
        <v>1522</v>
      </c>
      <c r="E216" s="123" t="s">
        <v>1523</v>
      </c>
      <c r="F216" s="121" t="s">
        <v>1785</v>
      </c>
      <c r="G216" s="129" t="s">
        <v>1614</v>
      </c>
      <c r="H216" s="124">
        <v>42562</v>
      </c>
      <c r="I216" s="193" t="s">
        <v>1605</v>
      </c>
      <c r="J216" s="124">
        <v>42564</v>
      </c>
      <c r="K216" s="152">
        <v>2</v>
      </c>
      <c r="L216" s="152">
        <v>0.25</v>
      </c>
      <c r="M216" s="152"/>
      <c r="N216" s="142" t="s">
        <v>806</v>
      </c>
      <c r="O216" s="123" t="s">
        <v>1524</v>
      </c>
      <c r="P216" s="143">
        <v>26152</v>
      </c>
      <c r="Q216" s="123" t="s">
        <v>1525</v>
      </c>
      <c r="R216" s="123" t="s">
        <v>1526</v>
      </c>
      <c r="S216" s="121">
        <v>20</v>
      </c>
      <c r="T216" s="123" t="s">
        <v>1527</v>
      </c>
      <c r="U216" s="121" t="s">
        <v>1168</v>
      </c>
      <c r="V216" s="121"/>
    </row>
    <row r="217" spans="1:22" s="682" customFormat="1" ht="86.25" customHeight="1" x14ac:dyDescent="0.2">
      <c r="A217" s="127" t="s">
        <v>1531</v>
      </c>
      <c r="B217" s="166" t="str">
        <f t="shared" si="3"/>
        <v>2016</v>
      </c>
      <c r="C217" s="123" t="s">
        <v>1529</v>
      </c>
      <c r="D217" s="123" t="s">
        <v>1529</v>
      </c>
      <c r="E217" s="123" t="s">
        <v>1530</v>
      </c>
      <c r="F217" s="121" t="s">
        <v>1158</v>
      </c>
      <c r="G217" s="129"/>
      <c r="H217" s="124"/>
      <c r="I217" s="193" t="s">
        <v>1606</v>
      </c>
      <c r="J217" s="124">
        <v>42585</v>
      </c>
      <c r="K217" s="184">
        <v>161</v>
      </c>
      <c r="L217" s="184">
        <v>48.3</v>
      </c>
      <c r="M217" s="152"/>
      <c r="N217" s="142" t="s">
        <v>806</v>
      </c>
      <c r="O217" s="123" t="s">
        <v>1532</v>
      </c>
      <c r="P217" s="143">
        <v>16381</v>
      </c>
      <c r="Q217" s="123" t="s">
        <v>1535</v>
      </c>
      <c r="R217" s="191" t="s">
        <v>1534</v>
      </c>
      <c r="S217" s="172" t="s">
        <v>1729</v>
      </c>
      <c r="T217" s="123" t="s">
        <v>1536</v>
      </c>
      <c r="U217" s="121" t="s">
        <v>1168</v>
      </c>
      <c r="V217" s="121"/>
    </row>
    <row r="218" spans="1:22" ht="86.25" customHeight="1" x14ac:dyDescent="0.2">
      <c r="A218" s="127" t="s">
        <v>1537</v>
      </c>
      <c r="B218" s="166" t="str">
        <f t="shared" si="3"/>
        <v>2016</v>
      </c>
      <c r="C218" s="123" t="s">
        <v>1529</v>
      </c>
      <c r="D218" s="123" t="s">
        <v>1529</v>
      </c>
      <c r="E218" s="123" t="s">
        <v>1538</v>
      </c>
      <c r="F218" s="121" t="s">
        <v>1158</v>
      </c>
      <c r="G218" s="129"/>
      <c r="H218" s="124"/>
      <c r="I218" s="193" t="s">
        <v>1607</v>
      </c>
      <c r="J218" s="124">
        <v>42585</v>
      </c>
      <c r="K218" s="152">
        <v>162.30000000000001</v>
      </c>
      <c r="L218" s="152">
        <v>48.69</v>
      </c>
      <c r="M218" s="152"/>
      <c r="N218" s="142" t="s">
        <v>806</v>
      </c>
      <c r="O218" s="123" t="s">
        <v>1532</v>
      </c>
      <c r="P218" s="143">
        <v>16767</v>
      </c>
      <c r="Q218" s="123" t="s">
        <v>1539</v>
      </c>
      <c r="R218" s="191" t="s">
        <v>1540</v>
      </c>
      <c r="S218" s="172" t="s">
        <v>1729</v>
      </c>
      <c r="T218" s="123" t="s">
        <v>1541</v>
      </c>
      <c r="U218" s="121" t="s">
        <v>1168</v>
      </c>
      <c r="V218" s="121"/>
    </row>
    <row r="219" spans="1:22" ht="86.25" customHeight="1" x14ac:dyDescent="0.2">
      <c r="A219" s="127" t="s">
        <v>1542</v>
      </c>
      <c r="B219" s="166" t="str">
        <f t="shared" si="3"/>
        <v>2016</v>
      </c>
      <c r="C219" s="123" t="s">
        <v>1543</v>
      </c>
      <c r="D219" s="123" t="s">
        <v>1543</v>
      </c>
      <c r="E219" s="123" t="s">
        <v>1544</v>
      </c>
      <c r="F219" s="121" t="s">
        <v>1157</v>
      </c>
      <c r="G219" s="129"/>
      <c r="H219" s="127"/>
      <c r="I219" s="193" t="s">
        <v>1608</v>
      </c>
      <c r="J219" s="124">
        <v>42612</v>
      </c>
      <c r="K219" s="152">
        <v>108</v>
      </c>
      <c r="L219" s="152">
        <v>43</v>
      </c>
      <c r="M219" s="152"/>
      <c r="N219" s="142" t="s">
        <v>808</v>
      </c>
      <c r="O219" s="123" t="s">
        <v>1546</v>
      </c>
      <c r="P219" s="143">
        <v>22000</v>
      </c>
      <c r="Q219" s="123" t="s">
        <v>1547</v>
      </c>
      <c r="R219" s="123" t="s">
        <v>1533</v>
      </c>
      <c r="S219" s="121">
        <v>30</v>
      </c>
      <c r="T219" s="123" t="s">
        <v>1548</v>
      </c>
      <c r="U219" s="121" t="s">
        <v>1168</v>
      </c>
      <c r="V219" s="121"/>
    </row>
    <row r="220" spans="1:22" ht="86.25" customHeight="1" x14ac:dyDescent="0.2">
      <c r="A220" s="127" t="s">
        <v>1750</v>
      </c>
      <c r="B220" s="166" t="str">
        <f t="shared" si="3"/>
        <v>2016</v>
      </c>
      <c r="C220" s="123" t="s">
        <v>1549</v>
      </c>
      <c r="D220" s="123" t="s">
        <v>1549</v>
      </c>
      <c r="E220" s="123" t="s">
        <v>1550</v>
      </c>
      <c r="F220" s="121" t="s">
        <v>2487</v>
      </c>
      <c r="G220" s="129"/>
      <c r="H220" s="124"/>
      <c r="I220" s="193">
        <v>5567640867</v>
      </c>
      <c r="J220" s="124">
        <v>42612</v>
      </c>
      <c r="K220" s="152">
        <v>5.46</v>
      </c>
      <c r="L220" s="152">
        <v>4</v>
      </c>
      <c r="M220" s="152"/>
      <c r="N220" s="142" t="s">
        <v>812</v>
      </c>
      <c r="O220" s="123" t="s">
        <v>1551</v>
      </c>
      <c r="P220" s="143">
        <v>9031</v>
      </c>
      <c r="Q220" s="123" t="s">
        <v>1552</v>
      </c>
      <c r="R220" s="123" t="s">
        <v>1553</v>
      </c>
      <c r="S220" s="121">
        <v>50</v>
      </c>
      <c r="T220" s="123" t="s">
        <v>1554</v>
      </c>
      <c r="U220" s="121" t="s">
        <v>1169</v>
      </c>
      <c r="V220" s="121"/>
    </row>
    <row r="221" spans="1:22" ht="86.25" customHeight="1" x14ac:dyDescent="0.2">
      <c r="A221" s="127" t="s">
        <v>1555</v>
      </c>
      <c r="B221" s="166" t="str">
        <f t="shared" si="3"/>
        <v>2016</v>
      </c>
      <c r="C221" s="123" t="s">
        <v>1556</v>
      </c>
      <c r="D221" s="123" t="s">
        <v>1556</v>
      </c>
      <c r="E221" s="123" t="s">
        <v>1557</v>
      </c>
      <c r="F221" s="121" t="s">
        <v>1156</v>
      </c>
      <c r="G221" s="129" t="s">
        <v>1615</v>
      </c>
      <c r="H221" s="124">
        <v>42646</v>
      </c>
      <c r="I221" s="193" t="s">
        <v>2145</v>
      </c>
      <c r="J221" s="124">
        <v>42646</v>
      </c>
      <c r="K221" s="152">
        <v>36</v>
      </c>
      <c r="L221" s="152">
        <v>27</v>
      </c>
      <c r="M221" s="152"/>
      <c r="N221" s="142" t="s">
        <v>810</v>
      </c>
      <c r="O221" s="123" t="s">
        <v>1558</v>
      </c>
      <c r="P221" s="143">
        <v>157696</v>
      </c>
      <c r="Q221" s="123" t="s">
        <v>1559</v>
      </c>
      <c r="R221" s="123" t="s">
        <v>1669</v>
      </c>
      <c r="S221" s="121">
        <v>50</v>
      </c>
      <c r="T221" s="186" t="s">
        <v>1560</v>
      </c>
      <c r="U221" s="121" t="s">
        <v>1170</v>
      </c>
      <c r="V221" s="121"/>
    </row>
    <row r="222" spans="1:22" ht="86.25" customHeight="1" x14ac:dyDescent="0.2">
      <c r="A222" s="127" t="s">
        <v>1576</v>
      </c>
      <c r="B222" s="123" t="str">
        <f t="shared" si="3"/>
        <v>2016</v>
      </c>
      <c r="C222" s="123" t="s">
        <v>1573</v>
      </c>
      <c r="D222" s="123" t="s">
        <v>1573</v>
      </c>
      <c r="E222" s="123" t="s">
        <v>1574</v>
      </c>
      <c r="F222" s="121" t="s">
        <v>2487</v>
      </c>
      <c r="G222" s="129" t="s">
        <v>1575</v>
      </c>
      <c r="H222" s="124">
        <v>42649</v>
      </c>
      <c r="I222" s="193"/>
      <c r="J222" s="124"/>
      <c r="K222" s="152">
        <v>146.80000000000001</v>
      </c>
      <c r="L222" s="152">
        <v>22</v>
      </c>
      <c r="M222" s="152"/>
      <c r="N222" s="142" t="s">
        <v>814</v>
      </c>
      <c r="O222" s="123" t="s">
        <v>1577</v>
      </c>
      <c r="P222" s="143">
        <v>13926.5</v>
      </c>
      <c r="Q222" s="123" t="s">
        <v>1578</v>
      </c>
      <c r="R222" s="123" t="s">
        <v>1579</v>
      </c>
      <c r="S222" s="121">
        <v>50</v>
      </c>
      <c r="T222" s="123" t="s">
        <v>1580</v>
      </c>
      <c r="U222" s="121" t="s">
        <v>1170</v>
      </c>
      <c r="V222" s="121"/>
    </row>
    <row r="223" spans="1:22" ht="86.25" customHeight="1" x14ac:dyDescent="0.2">
      <c r="A223" s="127" t="s">
        <v>1582</v>
      </c>
      <c r="B223" s="166" t="str">
        <f t="shared" si="3"/>
        <v>2016</v>
      </c>
      <c r="C223" s="192" t="s">
        <v>1583</v>
      </c>
      <c r="D223" s="192" t="s">
        <v>1583</v>
      </c>
      <c r="E223" s="192" t="s">
        <v>1584</v>
      </c>
      <c r="F223" s="121" t="s">
        <v>1785</v>
      </c>
      <c r="G223" s="129" t="s">
        <v>1601</v>
      </c>
      <c r="H223" s="124">
        <v>42669</v>
      </c>
      <c r="I223" s="193"/>
      <c r="J223" s="124"/>
      <c r="K223" s="152">
        <v>71</v>
      </c>
      <c r="L223" s="152">
        <v>42</v>
      </c>
      <c r="M223" s="152"/>
      <c r="N223" s="142" t="s">
        <v>805</v>
      </c>
      <c r="O223" s="192" t="s">
        <v>1678</v>
      </c>
      <c r="P223" s="192" t="s">
        <v>1592</v>
      </c>
      <c r="Q223" s="192" t="s">
        <v>1585</v>
      </c>
      <c r="R223" s="192" t="s">
        <v>1586</v>
      </c>
      <c r="S223" s="121">
        <v>50</v>
      </c>
      <c r="T223" s="121" t="s">
        <v>1587</v>
      </c>
      <c r="U223" s="121" t="s">
        <v>1168</v>
      </c>
      <c r="V223" s="121"/>
    </row>
    <row r="224" spans="1:22" ht="86.25" customHeight="1" x14ac:dyDescent="0.2">
      <c r="A224" s="127" t="s">
        <v>1588</v>
      </c>
      <c r="B224" s="166" t="str">
        <f t="shared" si="3"/>
        <v>2016</v>
      </c>
      <c r="C224" s="123" t="s">
        <v>1685</v>
      </c>
      <c r="D224" s="123" t="s">
        <v>1685</v>
      </c>
      <c r="E224" s="192" t="s">
        <v>1589</v>
      </c>
      <c r="F224" s="121" t="s">
        <v>1785</v>
      </c>
      <c r="G224" s="129" t="s">
        <v>1602</v>
      </c>
      <c r="H224" s="124">
        <v>42670</v>
      </c>
      <c r="I224" s="193"/>
      <c r="J224" s="124"/>
      <c r="K224" s="152">
        <v>253</v>
      </c>
      <c r="L224" s="152">
        <v>184</v>
      </c>
      <c r="M224" s="152"/>
      <c r="N224" s="142" t="s">
        <v>805</v>
      </c>
      <c r="O224" s="192" t="s">
        <v>1590</v>
      </c>
      <c r="P224" s="143">
        <v>428237</v>
      </c>
      <c r="Q224" s="192" t="s">
        <v>1591</v>
      </c>
      <c r="R224" s="192" t="s">
        <v>1586</v>
      </c>
      <c r="S224" s="123" t="s">
        <v>1593</v>
      </c>
      <c r="T224" s="192" t="s">
        <v>1594</v>
      </c>
      <c r="U224" s="121" t="s">
        <v>1168</v>
      </c>
      <c r="V224" s="121"/>
    </row>
    <row r="225" spans="1:22" ht="86.25" customHeight="1" x14ac:dyDescent="0.2">
      <c r="A225" s="127" t="s">
        <v>1595</v>
      </c>
      <c r="B225" s="166" t="str">
        <f t="shared" si="3"/>
        <v>2016</v>
      </c>
      <c r="C225" s="123" t="s">
        <v>1685</v>
      </c>
      <c r="D225" s="123" t="s">
        <v>1685</v>
      </c>
      <c r="E225" s="123" t="s">
        <v>1596</v>
      </c>
      <c r="F225" s="121" t="s">
        <v>1296</v>
      </c>
      <c r="G225" s="129" t="s">
        <v>1603</v>
      </c>
      <c r="H225" s="124">
        <v>42678</v>
      </c>
      <c r="I225" s="193"/>
      <c r="J225" s="124"/>
      <c r="K225" s="152">
        <v>3.0049999999999999</v>
      </c>
      <c r="L225" s="152">
        <v>1.202</v>
      </c>
      <c r="M225" s="152"/>
      <c r="N225" s="142" t="s">
        <v>814</v>
      </c>
      <c r="O225" s="123" t="s">
        <v>1597</v>
      </c>
      <c r="P225" s="143">
        <v>51850</v>
      </c>
      <c r="Q225" s="192" t="s">
        <v>1598</v>
      </c>
      <c r="R225" s="192" t="s">
        <v>1599</v>
      </c>
      <c r="S225" s="123">
        <v>50</v>
      </c>
      <c r="T225" s="192" t="s">
        <v>1594</v>
      </c>
      <c r="U225" s="121" t="s">
        <v>1168</v>
      </c>
      <c r="V225" s="121"/>
    </row>
    <row r="226" spans="1:22" ht="86.25" customHeight="1" x14ac:dyDescent="0.2">
      <c r="A226" s="127" t="s">
        <v>1617</v>
      </c>
      <c r="B226" s="166" t="str">
        <f t="shared" si="3"/>
        <v>2016</v>
      </c>
      <c r="C226" s="123" t="s">
        <v>1581</v>
      </c>
      <c r="D226" s="123" t="s">
        <v>1581</v>
      </c>
      <c r="E226" s="123" t="s">
        <v>1616</v>
      </c>
      <c r="F226" s="121" t="s">
        <v>2487</v>
      </c>
      <c r="G226" s="129" t="s">
        <v>1600</v>
      </c>
      <c r="H226" s="124">
        <v>42656</v>
      </c>
      <c r="I226" s="193"/>
      <c r="J226" s="124"/>
      <c r="K226" s="152">
        <v>12.2</v>
      </c>
      <c r="L226" s="152">
        <v>6</v>
      </c>
      <c r="M226" s="152"/>
      <c r="N226" s="142" t="s">
        <v>808</v>
      </c>
      <c r="O226" s="123" t="s">
        <v>1618</v>
      </c>
      <c r="P226" s="143">
        <v>20000</v>
      </c>
      <c r="Q226" s="123" t="s">
        <v>1619</v>
      </c>
      <c r="R226" s="123" t="s">
        <v>1620</v>
      </c>
      <c r="S226" s="123">
        <v>50</v>
      </c>
      <c r="T226" s="178" t="s">
        <v>1731</v>
      </c>
      <c r="U226" s="192" t="s">
        <v>1170</v>
      </c>
      <c r="V226" s="192"/>
    </row>
    <row r="227" spans="1:22" s="682" customFormat="1" ht="86.25" customHeight="1" x14ac:dyDescent="0.2">
      <c r="A227" s="676" t="s">
        <v>1621</v>
      </c>
      <c r="B227" s="665" t="str">
        <f t="shared" si="3"/>
        <v>2016</v>
      </c>
      <c r="C227" s="665" t="s">
        <v>1622</v>
      </c>
      <c r="D227" s="665" t="s">
        <v>1622</v>
      </c>
      <c r="E227" s="665" t="s">
        <v>1623</v>
      </c>
      <c r="F227" s="667" t="s">
        <v>2487</v>
      </c>
      <c r="G227" s="677" t="s">
        <v>1674</v>
      </c>
      <c r="H227" s="668">
        <v>42684</v>
      </c>
      <c r="I227" s="678"/>
      <c r="J227" s="668"/>
      <c r="K227" s="671">
        <v>9</v>
      </c>
      <c r="L227" s="671">
        <v>9</v>
      </c>
      <c r="M227" s="671"/>
      <c r="N227" s="678" t="s">
        <v>807</v>
      </c>
      <c r="O227" s="665" t="s">
        <v>1624</v>
      </c>
      <c r="P227" s="680">
        <v>6132</v>
      </c>
      <c r="Q227" s="665" t="s">
        <v>1625</v>
      </c>
      <c r="R227" s="665" t="s">
        <v>1626</v>
      </c>
      <c r="S227" s="665">
        <v>50</v>
      </c>
      <c r="T227" s="665" t="s">
        <v>1627</v>
      </c>
      <c r="U227" s="665" t="s">
        <v>1169</v>
      </c>
      <c r="V227" s="665"/>
    </row>
    <row r="228" spans="1:22" ht="86.25" customHeight="1" x14ac:dyDescent="0.2">
      <c r="A228" s="127" t="s">
        <v>1630</v>
      </c>
      <c r="B228" s="166" t="str">
        <f t="shared" si="3"/>
        <v>2016</v>
      </c>
      <c r="C228" s="123" t="s">
        <v>1628</v>
      </c>
      <c r="D228" s="123" t="s">
        <v>1628</v>
      </c>
      <c r="E228" s="123" t="s">
        <v>1629</v>
      </c>
      <c r="F228" s="121" t="s">
        <v>1643</v>
      </c>
      <c r="G228" s="129" t="s">
        <v>1673</v>
      </c>
      <c r="H228" s="124">
        <v>42689</v>
      </c>
      <c r="I228" s="193"/>
      <c r="J228" s="124"/>
      <c r="K228" s="173">
        <v>5.7869999999999999</v>
      </c>
      <c r="L228" s="173">
        <v>5.7869999999999999</v>
      </c>
      <c r="M228" s="152"/>
      <c r="N228" s="193" t="s">
        <v>812</v>
      </c>
      <c r="O228" s="123" t="s">
        <v>1631</v>
      </c>
      <c r="P228" s="143">
        <v>1000</v>
      </c>
      <c r="Q228" s="192"/>
      <c r="R228" s="192"/>
      <c r="S228" s="123">
        <v>50</v>
      </c>
      <c r="T228" s="123" t="s">
        <v>1632</v>
      </c>
      <c r="U228" s="192" t="s">
        <v>1168</v>
      </c>
      <c r="V228" s="192"/>
    </row>
    <row r="229" spans="1:22" ht="86.25" customHeight="1" x14ac:dyDescent="0.2">
      <c r="A229" s="127" t="s">
        <v>1633</v>
      </c>
      <c r="B229" s="166" t="str">
        <f t="shared" si="3"/>
        <v>2016</v>
      </c>
      <c r="C229" s="123" t="s">
        <v>1634</v>
      </c>
      <c r="D229" s="123" t="s">
        <v>1634</v>
      </c>
      <c r="E229" s="123" t="s">
        <v>1635</v>
      </c>
      <c r="F229" s="121" t="s">
        <v>1643</v>
      </c>
      <c r="G229" s="129" t="s">
        <v>1636</v>
      </c>
      <c r="H229" s="124">
        <v>42682</v>
      </c>
      <c r="I229" s="193"/>
      <c r="J229" s="124"/>
      <c r="K229" s="173">
        <v>26</v>
      </c>
      <c r="L229" s="173">
        <v>8</v>
      </c>
      <c r="M229" s="152"/>
      <c r="N229" s="193" t="s">
        <v>806</v>
      </c>
      <c r="O229" s="123" t="s">
        <v>1637</v>
      </c>
      <c r="P229" s="143">
        <v>19260.8</v>
      </c>
      <c r="Q229" s="123" t="s">
        <v>1638</v>
      </c>
      <c r="R229" s="123" t="s">
        <v>1639</v>
      </c>
      <c r="S229" s="123">
        <v>50</v>
      </c>
      <c r="T229" s="123" t="s">
        <v>1640</v>
      </c>
      <c r="U229" s="192" t="s">
        <v>1170</v>
      </c>
      <c r="V229" s="192"/>
    </row>
    <row r="230" spans="1:22" ht="86.25" customHeight="1" x14ac:dyDescent="0.2">
      <c r="A230" s="127" t="s">
        <v>1641</v>
      </c>
      <c r="B230" s="123" t="str">
        <f t="shared" si="3"/>
        <v>2016</v>
      </c>
      <c r="C230" s="123" t="s">
        <v>1122</v>
      </c>
      <c r="D230" s="123" t="s">
        <v>1122</v>
      </c>
      <c r="E230" s="123" t="s">
        <v>1642</v>
      </c>
      <c r="F230" s="123" t="s">
        <v>1785</v>
      </c>
      <c r="G230" s="129" t="s">
        <v>1671</v>
      </c>
      <c r="H230" s="124">
        <v>42705</v>
      </c>
      <c r="I230" s="193" t="s">
        <v>1644</v>
      </c>
      <c r="J230" s="124">
        <v>42705</v>
      </c>
      <c r="K230" s="173">
        <v>440</v>
      </c>
      <c r="L230" s="173"/>
      <c r="M230" s="152">
        <v>70</v>
      </c>
      <c r="N230" s="193" t="s">
        <v>808</v>
      </c>
      <c r="O230" s="123" t="s">
        <v>1645</v>
      </c>
      <c r="P230" s="143">
        <v>430000</v>
      </c>
      <c r="Q230" s="123" t="s">
        <v>1647</v>
      </c>
      <c r="R230" s="123" t="s">
        <v>1646</v>
      </c>
      <c r="S230" s="123">
        <v>50</v>
      </c>
      <c r="T230" s="123" t="s">
        <v>1668</v>
      </c>
      <c r="U230" s="123" t="s">
        <v>1170</v>
      </c>
      <c r="V230" s="123"/>
    </row>
    <row r="231" spans="1:22" ht="86.25" customHeight="1" x14ac:dyDescent="0.2">
      <c r="A231" s="127" t="s">
        <v>1648</v>
      </c>
      <c r="B231" s="166" t="str">
        <f t="shared" si="3"/>
        <v>2016</v>
      </c>
      <c r="C231" s="123" t="s">
        <v>1649</v>
      </c>
      <c r="D231" s="123" t="s">
        <v>1649</v>
      </c>
      <c r="E231" s="123" t="s">
        <v>1650</v>
      </c>
      <c r="F231" s="121" t="s">
        <v>1141</v>
      </c>
      <c r="G231" s="129" t="s">
        <v>1672</v>
      </c>
      <c r="H231" s="124">
        <v>42698</v>
      </c>
      <c r="I231" s="193" t="s">
        <v>1651</v>
      </c>
      <c r="J231" s="124">
        <v>42710</v>
      </c>
      <c r="K231" s="173">
        <v>20.8</v>
      </c>
      <c r="L231" s="173">
        <v>6.6</v>
      </c>
      <c r="M231" s="152"/>
      <c r="N231" s="193" t="s">
        <v>815</v>
      </c>
      <c r="O231" s="123" t="s">
        <v>624</v>
      </c>
      <c r="P231" s="143">
        <v>7729</v>
      </c>
      <c r="Q231" s="166" t="s">
        <v>1210</v>
      </c>
      <c r="R231" s="123" t="s">
        <v>1652</v>
      </c>
      <c r="S231" s="123">
        <v>50</v>
      </c>
      <c r="T231" s="123" t="s">
        <v>1653</v>
      </c>
      <c r="U231" s="192" t="s">
        <v>1170</v>
      </c>
      <c r="V231" s="192"/>
    </row>
    <row r="232" spans="1:22" ht="86.25" customHeight="1" x14ac:dyDescent="0.2">
      <c r="A232" s="127" t="s">
        <v>1654</v>
      </c>
      <c r="B232" s="166" t="str">
        <f t="shared" si="3"/>
        <v>2016</v>
      </c>
      <c r="C232" s="123" t="s">
        <v>1655</v>
      </c>
      <c r="D232" s="123" t="s">
        <v>1655</v>
      </c>
      <c r="E232" s="123" t="s">
        <v>1656</v>
      </c>
      <c r="F232" s="121" t="s">
        <v>1144</v>
      </c>
      <c r="G232" s="129"/>
      <c r="H232" s="124"/>
      <c r="I232" s="193" t="s">
        <v>1726</v>
      </c>
      <c r="J232" s="124">
        <v>42710</v>
      </c>
      <c r="K232" s="173">
        <v>4.1269999999999998</v>
      </c>
      <c r="L232" s="173">
        <v>4.1269999999999998</v>
      </c>
      <c r="M232" s="152"/>
      <c r="N232" s="193" t="s">
        <v>811</v>
      </c>
      <c r="O232" s="123" t="s">
        <v>1657</v>
      </c>
      <c r="P232" s="143" t="s">
        <v>1659</v>
      </c>
      <c r="Q232" s="166" t="s">
        <v>1658</v>
      </c>
      <c r="R232" s="123" t="s">
        <v>1660</v>
      </c>
      <c r="S232" s="123" t="s">
        <v>427</v>
      </c>
      <c r="T232" s="123" t="s">
        <v>1661</v>
      </c>
      <c r="U232" s="192" t="s">
        <v>1168</v>
      </c>
      <c r="V232" s="192"/>
    </row>
    <row r="233" spans="1:22" ht="86.25" customHeight="1" x14ac:dyDescent="0.2">
      <c r="A233" s="676" t="s">
        <v>1662</v>
      </c>
      <c r="B233" s="665" t="str">
        <f t="shared" si="3"/>
        <v>2016</v>
      </c>
      <c r="C233" s="665" t="s">
        <v>1663</v>
      </c>
      <c r="D233" s="665" t="s">
        <v>1732</v>
      </c>
      <c r="E233" s="665" t="s">
        <v>1664</v>
      </c>
      <c r="F233" s="667" t="s">
        <v>1156</v>
      </c>
      <c r="G233" s="677" t="s">
        <v>1670</v>
      </c>
      <c r="H233" s="668">
        <v>42711</v>
      </c>
      <c r="I233" s="678" t="s">
        <v>1665</v>
      </c>
      <c r="J233" s="668">
        <v>42712</v>
      </c>
      <c r="K233" s="679">
        <v>205</v>
      </c>
      <c r="L233" s="679"/>
      <c r="M233" s="671">
        <v>67</v>
      </c>
      <c r="N233" s="678" t="s">
        <v>808</v>
      </c>
      <c r="O233" s="665" t="s">
        <v>1666</v>
      </c>
      <c r="P233" s="680"/>
      <c r="Q233" s="665" t="s">
        <v>1667</v>
      </c>
      <c r="R233" s="665"/>
      <c r="S233" s="665"/>
      <c r="T233" s="665" t="s">
        <v>1668</v>
      </c>
      <c r="U233" s="665" t="s">
        <v>1169</v>
      </c>
      <c r="V233" s="665"/>
    </row>
    <row r="234" spans="1:22" ht="86.25" customHeight="1" x14ac:dyDescent="0.2">
      <c r="A234" s="127" t="s">
        <v>1680</v>
      </c>
      <c r="B234" s="166" t="str">
        <f t="shared" si="3"/>
        <v>2016</v>
      </c>
      <c r="C234" s="123" t="s">
        <v>1679</v>
      </c>
      <c r="D234" s="123" t="s">
        <v>1679</v>
      </c>
      <c r="E234" s="123" t="s">
        <v>1656</v>
      </c>
      <c r="F234" s="121" t="s">
        <v>1144</v>
      </c>
      <c r="G234" s="129"/>
      <c r="H234" s="124"/>
      <c r="I234" s="193" t="s">
        <v>1725</v>
      </c>
      <c r="J234" s="124">
        <v>42717</v>
      </c>
      <c r="K234" s="173">
        <v>4.8010000000000002</v>
      </c>
      <c r="L234" s="173">
        <v>4.8010000000000002</v>
      </c>
      <c r="M234" s="152"/>
      <c r="N234" s="193" t="s">
        <v>808</v>
      </c>
      <c r="O234" s="123" t="s">
        <v>1681</v>
      </c>
      <c r="P234" s="143" t="s">
        <v>1682</v>
      </c>
      <c r="Q234" s="176" t="s">
        <v>1658</v>
      </c>
      <c r="R234" s="123" t="s">
        <v>1730</v>
      </c>
      <c r="S234" s="123">
        <v>4</v>
      </c>
      <c r="T234" s="176" t="s">
        <v>1683</v>
      </c>
      <c r="U234" s="192" t="s">
        <v>1168</v>
      </c>
      <c r="V234" s="192"/>
    </row>
    <row r="235" spans="1:22" ht="86.25" customHeight="1" x14ac:dyDescent="0.2">
      <c r="A235" s="127" t="s">
        <v>1684</v>
      </c>
      <c r="B235" s="166" t="str">
        <f t="shared" si="3"/>
        <v>2016</v>
      </c>
      <c r="C235" s="123" t="s">
        <v>1685</v>
      </c>
      <c r="D235" s="123" t="s">
        <v>1685</v>
      </c>
      <c r="E235" s="123" t="s">
        <v>1686</v>
      </c>
      <c r="F235" s="121" t="s">
        <v>2487</v>
      </c>
      <c r="G235" s="129"/>
      <c r="H235" s="124"/>
      <c r="I235" s="193" t="s">
        <v>1724</v>
      </c>
      <c r="J235" s="124">
        <v>42718</v>
      </c>
      <c r="K235" s="173">
        <v>33</v>
      </c>
      <c r="L235" s="173">
        <v>10</v>
      </c>
      <c r="M235" s="152"/>
      <c r="N235" s="193" t="s">
        <v>806</v>
      </c>
      <c r="O235" s="176" t="s">
        <v>1687</v>
      </c>
      <c r="P235" s="143"/>
      <c r="Q235" s="176" t="s">
        <v>1688</v>
      </c>
      <c r="R235" s="178" t="s">
        <v>1689</v>
      </c>
      <c r="S235" s="123">
        <v>50</v>
      </c>
      <c r="T235" s="123" t="s">
        <v>1690</v>
      </c>
      <c r="U235" s="192" t="s">
        <v>1170</v>
      </c>
      <c r="V235" s="192"/>
    </row>
    <row r="236" spans="1:22" ht="86.25" customHeight="1" x14ac:dyDescent="0.2">
      <c r="A236" s="127" t="s">
        <v>1691</v>
      </c>
      <c r="B236" s="166" t="str">
        <f t="shared" si="3"/>
        <v>2016</v>
      </c>
      <c r="C236" s="123" t="s">
        <v>1692</v>
      </c>
      <c r="D236" s="123" t="s">
        <v>1692</v>
      </c>
      <c r="E236" s="123" t="s">
        <v>1693</v>
      </c>
      <c r="F236" s="121" t="s">
        <v>1785</v>
      </c>
      <c r="G236" s="129"/>
      <c r="H236" s="124"/>
      <c r="I236" s="193"/>
      <c r="J236" s="124"/>
      <c r="K236" s="173">
        <v>13.53</v>
      </c>
      <c r="L236" s="173">
        <v>6</v>
      </c>
      <c r="M236" s="152"/>
      <c r="N236" s="193" t="s">
        <v>808</v>
      </c>
      <c r="O236" s="123" t="s">
        <v>1694</v>
      </c>
      <c r="P236" s="143">
        <v>42844</v>
      </c>
      <c r="Q236" s="123" t="s">
        <v>1695</v>
      </c>
      <c r="R236" s="123" t="s">
        <v>1696</v>
      </c>
      <c r="S236" s="123">
        <v>50</v>
      </c>
      <c r="T236" s="123" t="s">
        <v>1697</v>
      </c>
      <c r="U236" s="192" t="s">
        <v>1168</v>
      </c>
      <c r="V236" s="192"/>
    </row>
    <row r="237" spans="1:22" s="682" customFormat="1" ht="86.25" customHeight="1" x14ac:dyDescent="0.2">
      <c r="A237" s="676" t="s">
        <v>1698</v>
      </c>
      <c r="B237" s="665" t="str">
        <f t="shared" si="3"/>
        <v>2016</v>
      </c>
      <c r="C237" s="665" t="s">
        <v>1700</v>
      </c>
      <c r="D237" s="665" t="s">
        <v>1700</v>
      </c>
      <c r="E237" s="665" t="s">
        <v>1699</v>
      </c>
      <c r="F237" s="667" t="s">
        <v>1643</v>
      </c>
      <c r="G237" s="677" t="s">
        <v>1701</v>
      </c>
      <c r="H237" s="668">
        <v>42439</v>
      </c>
      <c r="I237" s="678"/>
      <c r="J237" s="668"/>
      <c r="K237" s="679">
        <v>14.3</v>
      </c>
      <c r="L237" s="679">
        <v>5.4</v>
      </c>
      <c r="M237" s="671"/>
      <c r="N237" s="678" t="s">
        <v>807</v>
      </c>
      <c r="O237" s="665" t="s">
        <v>1702</v>
      </c>
      <c r="P237" s="680">
        <v>5602</v>
      </c>
      <c r="Q237" s="665" t="s">
        <v>1703</v>
      </c>
      <c r="R237" s="681" t="s">
        <v>1704</v>
      </c>
      <c r="S237" s="665">
        <v>50</v>
      </c>
      <c r="T237" s="665"/>
      <c r="U237" s="665" t="s">
        <v>1169</v>
      </c>
      <c r="V237" s="665"/>
    </row>
    <row r="238" spans="1:22" ht="86.25" customHeight="1" x14ac:dyDescent="0.2">
      <c r="A238" s="127" t="s">
        <v>1705</v>
      </c>
      <c r="B238" s="166" t="str">
        <f t="shared" si="3"/>
        <v>2016</v>
      </c>
      <c r="C238" s="123" t="s">
        <v>1706</v>
      </c>
      <c r="D238" s="123" t="s">
        <v>1706</v>
      </c>
      <c r="E238" s="123" t="s">
        <v>1707</v>
      </c>
      <c r="F238" s="121" t="s">
        <v>1162</v>
      </c>
      <c r="G238" s="129" t="s">
        <v>1733</v>
      </c>
      <c r="H238" s="124">
        <v>42727</v>
      </c>
      <c r="I238" s="193"/>
      <c r="J238" s="124"/>
      <c r="K238" s="173">
        <v>130</v>
      </c>
      <c r="L238" s="173">
        <v>130</v>
      </c>
      <c r="M238" s="152"/>
      <c r="N238" s="193" t="s">
        <v>813</v>
      </c>
      <c r="O238" s="123" t="s">
        <v>1708</v>
      </c>
      <c r="P238" s="143">
        <v>28368</v>
      </c>
      <c r="Q238" s="176" t="s">
        <v>1709</v>
      </c>
      <c r="R238" s="186" t="s">
        <v>1710</v>
      </c>
      <c r="S238" s="123" t="s">
        <v>1711</v>
      </c>
      <c r="T238" s="123" t="s">
        <v>1712</v>
      </c>
      <c r="U238" s="192" t="s">
        <v>1170</v>
      </c>
      <c r="V238" s="192"/>
    </row>
    <row r="239" spans="1:22" ht="86.25" customHeight="1" x14ac:dyDescent="0.2">
      <c r="A239" s="127" t="s">
        <v>1713</v>
      </c>
      <c r="B239" s="166" t="str">
        <f t="shared" si="3"/>
        <v>2016</v>
      </c>
      <c r="C239" s="123" t="s">
        <v>1714</v>
      </c>
      <c r="D239" s="123" t="s">
        <v>1714</v>
      </c>
      <c r="E239" s="123" t="s">
        <v>1715</v>
      </c>
      <c r="F239" s="121" t="s">
        <v>1141</v>
      </c>
      <c r="G239" s="129"/>
      <c r="H239" s="124"/>
      <c r="I239" s="193" t="s">
        <v>1722</v>
      </c>
      <c r="J239" s="124">
        <v>42731</v>
      </c>
      <c r="K239" s="152">
        <v>200</v>
      </c>
      <c r="L239" s="152">
        <v>200</v>
      </c>
      <c r="M239" s="152"/>
      <c r="N239" s="193" t="s">
        <v>809</v>
      </c>
      <c r="O239" s="123" t="s">
        <v>1716</v>
      </c>
      <c r="P239" s="143">
        <v>155452</v>
      </c>
      <c r="Q239" s="123" t="s">
        <v>1719</v>
      </c>
      <c r="R239" s="186" t="s">
        <v>1717</v>
      </c>
      <c r="S239" s="192" t="s">
        <v>1718</v>
      </c>
      <c r="T239" s="123" t="s">
        <v>1720</v>
      </c>
      <c r="U239" s="192" t="s">
        <v>1170</v>
      </c>
      <c r="V239" s="192"/>
    </row>
    <row r="240" spans="1:22" s="108" customFormat="1" ht="82.5" customHeight="1" x14ac:dyDescent="0.2">
      <c r="A240" s="676" t="s">
        <v>1743</v>
      </c>
      <c r="B240" s="665" t="str">
        <f t="shared" si="3"/>
        <v>2016</v>
      </c>
      <c r="C240" s="666" t="s">
        <v>195</v>
      </c>
      <c r="D240" s="666" t="s">
        <v>195</v>
      </c>
      <c r="E240" s="665" t="s">
        <v>1744</v>
      </c>
      <c r="F240" s="667" t="s">
        <v>1824</v>
      </c>
      <c r="G240" s="677" t="s">
        <v>1746</v>
      </c>
      <c r="H240" s="668">
        <v>42587</v>
      </c>
      <c r="I240" s="678"/>
      <c r="J240" s="668"/>
      <c r="K240" s="671">
        <v>50</v>
      </c>
      <c r="L240" s="671">
        <v>15</v>
      </c>
      <c r="M240" s="671"/>
      <c r="N240" s="678" t="s">
        <v>807</v>
      </c>
      <c r="O240" s="665" t="s">
        <v>485</v>
      </c>
      <c r="P240" s="680">
        <v>11113</v>
      </c>
      <c r="Q240" s="665" t="s">
        <v>1747</v>
      </c>
      <c r="R240" s="681" t="s">
        <v>1748</v>
      </c>
      <c r="S240" s="665">
        <v>50</v>
      </c>
      <c r="T240" s="665" t="s">
        <v>1749</v>
      </c>
      <c r="U240" s="665" t="s">
        <v>1169</v>
      </c>
      <c r="V240" s="665"/>
    </row>
    <row r="241" spans="1:22" s="105" customFormat="1" ht="51" customHeight="1" x14ac:dyDescent="0.2">
      <c r="A241" s="407" t="s">
        <v>2095</v>
      </c>
      <c r="B241" s="166" t="str">
        <f t="shared" si="3"/>
        <v>2017</v>
      </c>
      <c r="C241" s="423" t="s">
        <v>1753</v>
      </c>
      <c r="D241" s="423" t="s">
        <v>1753</v>
      </c>
      <c r="E241" s="424" t="s">
        <v>1754</v>
      </c>
      <c r="F241" s="413" t="s">
        <v>1141</v>
      </c>
      <c r="G241" s="269" t="s">
        <v>1755</v>
      </c>
      <c r="H241" s="414">
        <v>42738</v>
      </c>
      <c r="I241" s="415"/>
      <c r="J241" s="414"/>
      <c r="K241" s="416">
        <v>12</v>
      </c>
      <c r="L241" s="416">
        <v>6</v>
      </c>
      <c r="M241" s="416"/>
      <c r="N241" s="417" t="s">
        <v>808</v>
      </c>
      <c r="O241" s="425" t="s">
        <v>1756</v>
      </c>
      <c r="P241" s="418">
        <v>12550</v>
      </c>
      <c r="Q241" s="426" t="s">
        <v>1757</v>
      </c>
      <c r="R241" s="427" t="s">
        <v>1758</v>
      </c>
      <c r="S241" s="407" t="s">
        <v>1774</v>
      </c>
      <c r="T241" s="428" t="s">
        <v>1759</v>
      </c>
      <c r="U241" s="413" t="s">
        <v>1168</v>
      </c>
      <c r="V241" s="413"/>
    </row>
    <row r="242" spans="1:22" s="108" customFormat="1" ht="44.25" customHeight="1" x14ac:dyDescent="0.2">
      <c r="A242" s="667" t="s">
        <v>2096</v>
      </c>
      <c r="B242" s="665" t="str">
        <f t="shared" si="3"/>
        <v>2017</v>
      </c>
      <c r="C242" s="701" t="s">
        <v>10</v>
      </c>
      <c r="D242" s="701" t="s">
        <v>10</v>
      </c>
      <c r="E242" s="701" t="s">
        <v>1760</v>
      </c>
      <c r="F242" s="702" t="s">
        <v>1157</v>
      </c>
      <c r="G242" s="677"/>
      <c r="H242" s="676"/>
      <c r="I242" s="703" t="s">
        <v>1761</v>
      </c>
      <c r="J242" s="668">
        <v>42745</v>
      </c>
      <c r="K242" s="684">
        <v>181.3</v>
      </c>
      <c r="L242" s="684">
        <v>55</v>
      </c>
      <c r="M242" s="684"/>
      <c r="N242" s="672" t="s">
        <v>812</v>
      </c>
      <c r="O242" s="704" t="s">
        <v>1762</v>
      </c>
      <c r="P242" s="680">
        <v>6500</v>
      </c>
      <c r="Q242" s="685" t="s">
        <v>1764</v>
      </c>
      <c r="R242" s="705" t="s">
        <v>1763</v>
      </c>
      <c r="S242" s="667"/>
      <c r="T242" s="683" t="s">
        <v>1773</v>
      </c>
      <c r="U242" s="665" t="s">
        <v>1169</v>
      </c>
      <c r="V242" s="665"/>
    </row>
    <row r="243" spans="1:22" s="108" customFormat="1" ht="63" x14ac:dyDescent="0.2">
      <c r="A243" s="407" t="s">
        <v>2097</v>
      </c>
      <c r="B243" s="166" t="str">
        <f t="shared" si="3"/>
        <v>2017</v>
      </c>
      <c r="C243" s="432" t="s">
        <v>1765</v>
      </c>
      <c r="D243" s="432" t="s">
        <v>1765</v>
      </c>
      <c r="E243" s="432" t="s">
        <v>1766</v>
      </c>
      <c r="F243" s="128" t="s">
        <v>1161</v>
      </c>
      <c r="G243" s="271" t="s">
        <v>1767</v>
      </c>
      <c r="H243" s="124">
        <v>42748</v>
      </c>
      <c r="I243" s="272" t="s">
        <v>1768</v>
      </c>
      <c r="J243" s="124">
        <v>42816</v>
      </c>
      <c r="K243" s="150">
        <v>48.6</v>
      </c>
      <c r="L243" s="150">
        <v>28.6</v>
      </c>
      <c r="M243" s="150"/>
      <c r="N243" s="142" t="s">
        <v>817</v>
      </c>
      <c r="O243" s="433" t="s">
        <v>1769</v>
      </c>
      <c r="P243" s="143">
        <v>31288</v>
      </c>
      <c r="Q243" s="253" t="s">
        <v>1770</v>
      </c>
      <c r="R243" s="434" t="s">
        <v>1771</v>
      </c>
      <c r="S243" s="124" t="s">
        <v>1774</v>
      </c>
      <c r="T243" s="435" t="s">
        <v>1772</v>
      </c>
      <c r="U243" s="123" t="s">
        <v>1170</v>
      </c>
      <c r="V243" s="123"/>
    </row>
    <row r="244" spans="1:22" s="108" customFormat="1" ht="63" x14ac:dyDescent="0.2">
      <c r="A244" s="121" t="s">
        <v>2098</v>
      </c>
      <c r="B244" s="166" t="str">
        <f t="shared" si="3"/>
        <v>2017</v>
      </c>
      <c r="C244" s="436" t="s">
        <v>1775</v>
      </c>
      <c r="D244" s="436" t="s">
        <v>1775</v>
      </c>
      <c r="E244" s="436" t="s">
        <v>1776</v>
      </c>
      <c r="F244" s="121" t="s">
        <v>1785</v>
      </c>
      <c r="G244" s="273" t="s">
        <v>1778</v>
      </c>
      <c r="H244" s="124">
        <v>42773</v>
      </c>
      <c r="I244" s="125"/>
      <c r="J244" s="124"/>
      <c r="K244" s="150">
        <v>20</v>
      </c>
      <c r="L244" s="150">
        <v>6</v>
      </c>
      <c r="M244" s="150"/>
      <c r="N244" s="142" t="s">
        <v>811</v>
      </c>
      <c r="O244" s="437" t="s">
        <v>1779</v>
      </c>
      <c r="P244" s="143">
        <v>92500</v>
      </c>
      <c r="Q244" s="438" t="s">
        <v>1780</v>
      </c>
      <c r="R244" s="439" t="s">
        <v>1781</v>
      </c>
      <c r="S244" s="121" t="s">
        <v>1774</v>
      </c>
      <c r="T244" s="440" t="s">
        <v>1782</v>
      </c>
      <c r="U244" s="123" t="s">
        <v>1170</v>
      </c>
      <c r="V244" s="123"/>
    </row>
    <row r="245" spans="1:22" s="108" customFormat="1" ht="63" x14ac:dyDescent="0.2">
      <c r="A245" s="407" t="s">
        <v>2099</v>
      </c>
      <c r="B245" s="166" t="str">
        <f t="shared" si="3"/>
        <v>2017</v>
      </c>
      <c r="C245" s="441" t="s">
        <v>1783</v>
      </c>
      <c r="D245" s="441" t="s">
        <v>1783</v>
      </c>
      <c r="E245" s="441" t="s">
        <v>1784</v>
      </c>
      <c r="F245" s="121" t="s">
        <v>1158</v>
      </c>
      <c r="G245" s="274" t="s">
        <v>1786</v>
      </c>
      <c r="H245" s="124">
        <v>42773</v>
      </c>
      <c r="I245" s="125"/>
      <c r="J245" s="124"/>
      <c r="K245" s="180">
        <v>87</v>
      </c>
      <c r="L245" s="180">
        <v>20</v>
      </c>
      <c r="M245" s="180"/>
      <c r="N245" s="142" t="s">
        <v>810</v>
      </c>
      <c r="O245" s="442" t="s">
        <v>1787</v>
      </c>
      <c r="P245" s="143">
        <v>9532</v>
      </c>
      <c r="Q245" s="443" t="s">
        <v>1788</v>
      </c>
      <c r="R245" s="444" t="s">
        <v>1789</v>
      </c>
      <c r="S245" s="121" t="s">
        <v>1790</v>
      </c>
      <c r="T245" s="445" t="s">
        <v>1791</v>
      </c>
      <c r="U245" s="123" t="s">
        <v>1168</v>
      </c>
      <c r="V245" s="123"/>
    </row>
    <row r="246" spans="1:22" s="108" customFormat="1" ht="78.75" customHeight="1" x14ac:dyDescent="0.2">
      <c r="A246" s="121" t="s">
        <v>2100</v>
      </c>
      <c r="B246" s="166" t="str">
        <f t="shared" si="3"/>
        <v>2017</v>
      </c>
      <c r="C246" s="446" t="s">
        <v>1792</v>
      </c>
      <c r="D246" s="446" t="s">
        <v>1792</v>
      </c>
      <c r="E246" s="446" t="s">
        <v>1798</v>
      </c>
      <c r="F246" s="128" t="s">
        <v>1157</v>
      </c>
      <c r="G246" s="275"/>
      <c r="H246" s="124"/>
      <c r="I246" s="276" t="s">
        <v>1795</v>
      </c>
      <c r="J246" s="124">
        <v>42784</v>
      </c>
      <c r="K246" s="180">
        <v>521.79999999999995</v>
      </c>
      <c r="L246" s="180">
        <v>60</v>
      </c>
      <c r="M246" s="180"/>
      <c r="N246" s="142" t="s">
        <v>812</v>
      </c>
      <c r="O246" s="277" t="s">
        <v>1796</v>
      </c>
      <c r="P246" s="143">
        <v>79148</v>
      </c>
      <c r="Q246" s="447" t="s">
        <v>1797</v>
      </c>
      <c r="R246" s="448" t="s">
        <v>1799</v>
      </c>
      <c r="S246" s="121" t="s">
        <v>1800</v>
      </c>
      <c r="T246" s="449" t="s">
        <v>1801</v>
      </c>
      <c r="U246" s="123" t="s">
        <v>1168</v>
      </c>
      <c r="V246" s="123"/>
    </row>
    <row r="247" spans="1:22" s="108" customFormat="1" ht="63" x14ac:dyDescent="0.2">
      <c r="A247" s="407" t="s">
        <v>2101</v>
      </c>
      <c r="B247" s="166" t="str">
        <f t="shared" si="3"/>
        <v>2017</v>
      </c>
      <c r="C247" s="450" t="s">
        <v>1803</v>
      </c>
      <c r="D247" s="450" t="s">
        <v>1803</v>
      </c>
      <c r="E247" s="451" t="s">
        <v>1802</v>
      </c>
      <c r="F247" s="121" t="s">
        <v>1643</v>
      </c>
      <c r="G247" s="278" t="s">
        <v>1793</v>
      </c>
      <c r="H247" s="124">
        <v>42801</v>
      </c>
      <c r="I247" s="279" t="s">
        <v>1794</v>
      </c>
      <c r="J247" s="124">
        <v>42807</v>
      </c>
      <c r="K247" s="152">
        <v>0.2</v>
      </c>
      <c r="L247" s="152">
        <v>0.2</v>
      </c>
      <c r="M247" s="152"/>
      <c r="N247" s="142" t="s">
        <v>813</v>
      </c>
      <c r="O247" s="452" t="s">
        <v>1804</v>
      </c>
      <c r="P247" s="143">
        <v>100</v>
      </c>
      <c r="Q247" s="453" t="s">
        <v>1805</v>
      </c>
      <c r="R247" s="454" t="s">
        <v>1806</v>
      </c>
      <c r="S247" s="121" t="s">
        <v>1774</v>
      </c>
      <c r="T247" s="455" t="s">
        <v>1807</v>
      </c>
      <c r="U247" s="121" t="s">
        <v>1168</v>
      </c>
      <c r="V247" s="121"/>
    </row>
    <row r="248" spans="1:22" s="108" customFormat="1" ht="57" customHeight="1" x14ac:dyDescent="0.2">
      <c r="A248" s="121" t="s">
        <v>2102</v>
      </c>
      <c r="B248" s="166" t="str">
        <f t="shared" si="3"/>
        <v>2017</v>
      </c>
      <c r="C248" s="456" t="s">
        <v>1808</v>
      </c>
      <c r="D248" s="456" t="s">
        <v>1808</v>
      </c>
      <c r="E248" s="456" t="s">
        <v>1809</v>
      </c>
      <c r="F248" s="121" t="s">
        <v>1643</v>
      </c>
      <c r="G248" s="280" t="s">
        <v>1810</v>
      </c>
      <c r="H248" s="124">
        <v>42804</v>
      </c>
      <c r="I248" s="281"/>
      <c r="J248" s="124"/>
      <c r="K248" s="150">
        <v>62</v>
      </c>
      <c r="L248" s="150">
        <v>62</v>
      </c>
      <c r="M248" s="150"/>
      <c r="N248" s="142" t="s">
        <v>817</v>
      </c>
      <c r="O248" s="457" t="s">
        <v>1812</v>
      </c>
      <c r="P248" s="143">
        <v>5490</v>
      </c>
      <c r="Q248" s="458" t="s">
        <v>1813</v>
      </c>
      <c r="R248" s="459" t="s">
        <v>1814</v>
      </c>
      <c r="S248" s="121" t="s">
        <v>1774</v>
      </c>
      <c r="T248" s="460" t="s">
        <v>1815</v>
      </c>
      <c r="U248" s="121" t="s">
        <v>1168</v>
      </c>
      <c r="V248" s="121"/>
    </row>
    <row r="249" spans="1:22" s="108" customFormat="1" ht="63" x14ac:dyDescent="0.2">
      <c r="A249" s="1006" t="s">
        <v>2103</v>
      </c>
      <c r="B249" s="665" t="str">
        <f t="shared" si="3"/>
        <v>2017</v>
      </c>
      <c r="C249" s="889" t="s">
        <v>483</v>
      </c>
      <c r="D249" s="889" t="s">
        <v>483</v>
      </c>
      <c r="E249" s="889" t="s">
        <v>1816</v>
      </c>
      <c r="F249" s="667" t="s">
        <v>1143</v>
      </c>
      <c r="G249" s="891" t="s">
        <v>1817</v>
      </c>
      <c r="H249" s="668">
        <v>42804</v>
      </c>
      <c r="I249" s="893" t="s">
        <v>1811</v>
      </c>
      <c r="J249" s="668">
        <v>42809</v>
      </c>
      <c r="K249" s="684">
        <v>43.7</v>
      </c>
      <c r="L249" s="684">
        <v>13.1</v>
      </c>
      <c r="M249" s="684"/>
      <c r="N249" s="672" t="s">
        <v>805</v>
      </c>
      <c r="O249" s="896" t="s">
        <v>1818</v>
      </c>
      <c r="P249" s="680">
        <v>4673</v>
      </c>
      <c r="Q249" s="898" t="s">
        <v>1819</v>
      </c>
      <c r="R249" s="899" t="s">
        <v>1821</v>
      </c>
      <c r="S249" s="667" t="s">
        <v>1774</v>
      </c>
      <c r="T249" s="900" t="s">
        <v>1820</v>
      </c>
      <c r="U249" s="667" t="s">
        <v>1169</v>
      </c>
      <c r="V249" s="667"/>
    </row>
    <row r="250" spans="1:22" s="108" customFormat="1" ht="63" x14ac:dyDescent="0.2">
      <c r="A250" s="121" t="s">
        <v>2104</v>
      </c>
      <c r="B250" s="166" t="str">
        <f t="shared" si="3"/>
        <v>2017</v>
      </c>
      <c r="C250" s="164" t="s">
        <v>505</v>
      </c>
      <c r="D250" s="164" t="s">
        <v>505</v>
      </c>
      <c r="E250" s="164" t="s">
        <v>1822</v>
      </c>
      <c r="F250" s="121" t="s">
        <v>1824</v>
      </c>
      <c r="G250" s="164" t="s">
        <v>1823</v>
      </c>
      <c r="H250" s="124">
        <v>42811</v>
      </c>
      <c r="I250" s="125"/>
      <c r="J250" s="124"/>
      <c r="K250" s="150">
        <v>103</v>
      </c>
      <c r="L250" s="150">
        <v>35</v>
      </c>
      <c r="M250" s="150"/>
      <c r="N250" s="142" t="s">
        <v>811</v>
      </c>
      <c r="O250" s="164" t="s">
        <v>478</v>
      </c>
      <c r="P250" s="143">
        <v>16708</v>
      </c>
      <c r="Q250" s="164" t="s">
        <v>1825</v>
      </c>
      <c r="R250" s="164" t="s">
        <v>1826</v>
      </c>
      <c r="S250" s="121" t="s">
        <v>1774</v>
      </c>
      <c r="T250" s="164" t="s">
        <v>1827</v>
      </c>
      <c r="U250" s="121" t="s">
        <v>1168</v>
      </c>
      <c r="V250" s="121"/>
    </row>
    <row r="251" spans="1:22" s="108" customFormat="1" ht="63" x14ac:dyDescent="0.2">
      <c r="A251" s="407" t="s">
        <v>2105</v>
      </c>
      <c r="B251" s="166" t="str">
        <f t="shared" si="3"/>
        <v>2017</v>
      </c>
      <c r="C251" s="164" t="s">
        <v>1828</v>
      </c>
      <c r="D251" s="164" t="s">
        <v>1828</v>
      </c>
      <c r="E251" s="164" t="s">
        <v>1829</v>
      </c>
      <c r="F251" s="121" t="s">
        <v>1830</v>
      </c>
      <c r="G251" s="164" t="s">
        <v>1831</v>
      </c>
      <c r="H251" s="124">
        <v>42811</v>
      </c>
      <c r="I251" s="125"/>
      <c r="J251" s="124"/>
      <c r="K251" s="150">
        <v>6</v>
      </c>
      <c r="L251" s="150">
        <v>2</v>
      </c>
      <c r="M251" s="150"/>
      <c r="N251" s="142" t="s">
        <v>810</v>
      </c>
      <c r="O251" s="164" t="s">
        <v>1832</v>
      </c>
      <c r="P251" s="143">
        <v>300</v>
      </c>
      <c r="Q251" s="164" t="s">
        <v>1833</v>
      </c>
      <c r="R251" s="164" t="s">
        <v>1834</v>
      </c>
      <c r="S251" s="121" t="s">
        <v>1790</v>
      </c>
      <c r="T251" s="164" t="s">
        <v>1835</v>
      </c>
      <c r="U251" s="121"/>
      <c r="V251" s="121"/>
    </row>
    <row r="252" spans="1:22" s="108" customFormat="1" ht="78.75" x14ac:dyDescent="0.2">
      <c r="A252" s="667" t="s">
        <v>2106</v>
      </c>
      <c r="B252" s="665" t="str">
        <f t="shared" si="3"/>
        <v>2017</v>
      </c>
      <c r="C252" s="666" t="s">
        <v>10</v>
      </c>
      <c r="D252" s="666" t="s">
        <v>10</v>
      </c>
      <c r="E252" s="666" t="s">
        <v>1760</v>
      </c>
      <c r="F252" s="667" t="s">
        <v>1157</v>
      </c>
      <c r="G252" s="677"/>
      <c r="H252" s="668"/>
      <c r="I252" s="666" t="s">
        <v>1836</v>
      </c>
      <c r="J252" s="668">
        <v>42851</v>
      </c>
      <c r="K252" s="687">
        <v>181</v>
      </c>
      <c r="L252" s="687">
        <v>99</v>
      </c>
      <c r="M252" s="687"/>
      <c r="N252" s="672" t="s">
        <v>812</v>
      </c>
      <c r="O252" s="666" t="s">
        <v>1762</v>
      </c>
      <c r="P252" s="688">
        <v>6500</v>
      </c>
      <c r="Q252" s="665" t="s">
        <v>1764</v>
      </c>
      <c r="R252" s="666" t="s">
        <v>1763</v>
      </c>
      <c r="S252" s="667"/>
      <c r="T252" s="665"/>
      <c r="U252" s="667" t="s">
        <v>1169</v>
      </c>
      <c r="V252" s="667"/>
    </row>
    <row r="253" spans="1:22" s="108" customFormat="1" ht="78.75" x14ac:dyDescent="0.2">
      <c r="A253" s="407" t="s">
        <v>2107</v>
      </c>
      <c r="B253" s="166" t="str">
        <f t="shared" si="3"/>
        <v>2017</v>
      </c>
      <c r="C253" s="164" t="s">
        <v>1837</v>
      </c>
      <c r="D253" s="164" t="s">
        <v>1837</v>
      </c>
      <c r="E253" s="164" t="s">
        <v>1838</v>
      </c>
      <c r="F253" s="121" t="s">
        <v>1156</v>
      </c>
      <c r="G253" s="164" t="s">
        <v>1839</v>
      </c>
      <c r="H253" s="124">
        <v>42850</v>
      </c>
      <c r="I253" s="125"/>
      <c r="J253" s="124"/>
      <c r="K253" s="152">
        <v>50</v>
      </c>
      <c r="L253" s="152">
        <v>30</v>
      </c>
      <c r="M253" s="152"/>
      <c r="N253" s="142" t="s">
        <v>810</v>
      </c>
      <c r="O253" s="164" t="s">
        <v>1840</v>
      </c>
      <c r="P253" s="143">
        <v>2897</v>
      </c>
      <c r="Q253" s="164" t="s">
        <v>1841</v>
      </c>
      <c r="R253" s="164" t="s">
        <v>1842</v>
      </c>
      <c r="S253" s="121" t="s">
        <v>1774</v>
      </c>
      <c r="T253" s="164" t="s">
        <v>1843</v>
      </c>
      <c r="U253" s="121" t="s">
        <v>1168</v>
      </c>
      <c r="V253" s="121"/>
    </row>
    <row r="254" spans="1:22" s="108" customFormat="1" ht="63" x14ac:dyDescent="0.2">
      <c r="A254" s="121" t="s">
        <v>2108</v>
      </c>
      <c r="B254" s="166" t="str">
        <f t="shared" si="3"/>
        <v>2017</v>
      </c>
      <c r="C254" s="164" t="s">
        <v>1844</v>
      </c>
      <c r="D254" s="164" t="s">
        <v>1844</v>
      </c>
      <c r="E254" s="164" t="s">
        <v>1845</v>
      </c>
      <c r="F254" s="121" t="s">
        <v>1830</v>
      </c>
      <c r="G254" s="164" t="s">
        <v>1846</v>
      </c>
      <c r="H254" s="124">
        <v>42849</v>
      </c>
      <c r="I254" s="125"/>
      <c r="J254" s="124"/>
      <c r="K254" s="152">
        <v>3</v>
      </c>
      <c r="L254" s="152">
        <v>3</v>
      </c>
      <c r="M254" s="152"/>
      <c r="N254" s="142" t="s">
        <v>812</v>
      </c>
      <c r="O254" s="164" t="s">
        <v>1847</v>
      </c>
      <c r="P254" s="143">
        <v>300</v>
      </c>
      <c r="Q254" s="164" t="s">
        <v>1848</v>
      </c>
      <c r="R254" s="164" t="s">
        <v>1849</v>
      </c>
      <c r="S254" s="121" t="s">
        <v>1790</v>
      </c>
      <c r="T254" s="164" t="s">
        <v>1850</v>
      </c>
      <c r="U254" s="121" t="s">
        <v>1168</v>
      </c>
      <c r="V254" s="121"/>
    </row>
    <row r="255" spans="1:22" s="675" customFormat="1" ht="63" x14ac:dyDescent="0.2">
      <c r="A255" s="407" t="s">
        <v>2109</v>
      </c>
      <c r="B255" s="123" t="str">
        <f t="shared" si="3"/>
        <v>2017</v>
      </c>
      <c r="C255" s="164" t="s">
        <v>1851</v>
      </c>
      <c r="D255" s="164" t="s">
        <v>1851</v>
      </c>
      <c r="E255" s="164" t="s">
        <v>1852</v>
      </c>
      <c r="F255" s="121" t="s">
        <v>1157</v>
      </c>
      <c r="G255" s="164" t="s">
        <v>1853</v>
      </c>
      <c r="H255" s="124">
        <v>42867</v>
      </c>
      <c r="I255" s="125"/>
      <c r="J255" s="124"/>
      <c r="K255" s="184">
        <v>153</v>
      </c>
      <c r="L255" s="184">
        <v>30</v>
      </c>
      <c r="M255" s="184"/>
      <c r="N255" s="175" t="s">
        <v>806</v>
      </c>
      <c r="O255" s="164" t="s">
        <v>1854</v>
      </c>
      <c r="P255" s="143">
        <v>38652</v>
      </c>
      <c r="Q255" s="185"/>
      <c r="R255" s="164" t="s">
        <v>1855</v>
      </c>
      <c r="S255" s="164" t="s">
        <v>1856</v>
      </c>
      <c r="T255" s="164" t="s">
        <v>1857</v>
      </c>
      <c r="U255" s="121" t="s">
        <v>1168</v>
      </c>
      <c r="V255" s="121" t="s">
        <v>2488</v>
      </c>
    </row>
    <row r="256" spans="1:22" s="108" customFormat="1" ht="63" x14ac:dyDescent="0.2">
      <c r="A256" s="121" t="s">
        <v>2110</v>
      </c>
      <c r="B256" s="166" t="str">
        <f t="shared" si="3"/>
        <v>2017</v>
      </c>
      <c r="C256" s="164" t="s">
        <v>1679</v>
      </c>
      <c r="D256" s="164" t="s">
        <v>1679</v>
      </c>
      <c r="E256" s="164" t="s">
        <v>1858</v>
      </c>
      <c r="F256" s="121" t="s">
        <v>1144</v>
      </c>
      <c r="G256" s="129"/>
      <c r="H256" s="124"/>
      <c r="I256" s="164" t="s">
        <v>1859</v>
      </c>
      <c r="J256" s="124">
        <v>42860</v>
      </c>
      <c r="K256" s="184">
        <v>3</v>
      </c>
      <c r="L256" s="184">
        <v>3</v>
      </c>
      <c r="M256" s="184"/>
      <c r="N256" s="142" t="s">
        <v>810</v>
      </c>
      <c r="O256" s="164" t="s">
        <v>1860</v>
      </c>
      <c r="P256" s="164" t="s">
        <v>1861</v>
      </c>
      <c r="Q256" s="164" t="s">
        <v>1862</v>
      </c>
      <c r="R256" s="164" t="s">
        <v>1863</v>
      </c>
      <c r="S256" s="164" t="s">
        <v>1864</v>
      </c>
      <c r="T256" s="164" t="s">
        <v>1865</v>
      </c>
      <c r="U256" s="121" t="s">
        <v>1168</v>
      </c>
      <c r="V256" s="121"/>
    </row>
    <row r="257" spans="1:22" s="108" customFormat="1" ht="63" x14ac:dyDescent="0.2">
      <c r="A257" s="407" t="s">
        <v>2111</v>
      </c>
      <c r="B257" s="166" t="str">
        <f t="shared" si="3"/>
        <v>2017</v>
      </c>
      <c r="C257" s="164" t="s">
        <v>1866</v>
      </c>
      <c r="D257" s="164" t="s">
        <v>1866</v>
      </c>
      <c r="E257" s="164" t="s">
        <v>1867</v>
      </c>
      <c r="F257" s="121" t="s">
        <v>1156</v>
      </c>
      <c r="G257" s="5" t="s">
        <v>2073</v>
      </c>
      <c r="H257" s="124">
        <v>42898</v>
      </c>
      <c r="I257" s="125"/>
      <c r="J257" s="124"/>
      <c r="K257" s="184">
        <v>10</v>
      </c>
      <c r="L257" s="184">
        <v>8</v>
      </c>
      <c r="M257" s="183"/>
      <c r="N257" s="142" t="s">
        <v>808</v>
      </c>
      <c r="O257" s="164" t="s">
        <v>1868</v>
      </c>
      <c r="P257" s="164">
        <v>3575</v>
      </c>
      <c r="Q257" s="164" t="s">
        <v>1869</v>
      </c>
      <c r="R257" s="164" t="s">
        <v>1870</v>
      </c>
      <c r="S257" s="164">
        <v>49</v>
      </c>
      <c r="T257" s="164" t="s">
        <v>1871</v>
      </c>
      <c r="U257" s="121"/>
      <c r="V257" s="121"/>
    </row>
    <row r="258" spans="1:22" s="108" customFormat="1" ht="78.75" x14ac:dyDescent="0.2">
      <c r="A258" s="121" t="s">
        <v>2112</v>
      </c>
      <c r="B258" s="166" t="str">
        <f t="shared" si="3"/>
        <v>2017</v>
      </c>
      <c r="C258" s="164" t="s">
        <v>1872</v>
      </c>
      <c r="D258" s="164" t="s">
        <v>1872</v>
      </c>
      <c r="E258" s="164" t="s">
        <v>1873</v>
      </c>
      <c r="F258" s="121" t="s">
        <v>1138</v>
      </c>
      <c r="G258" s="164" t="s">
        <v>1878</v>
      </c>
      <c r="H258" s="124">
        <v>42915</v>
      </c>
      <c r="I258" s="164" t="s">
        <v>1879</v>
      </c>
      <c r="J258" s="124">
        <v>42915</v>
      </c>
      <c r="K258" s="184">
        <v>450</v>
      </c>
      <c r="L258" s="184">
        <v>138</v>
      </c>
      <c r="M258" s="184"/>
      <c r="N258" s="142" t="s">
        <v>817</v>
      </c>
      <c r="O258" s="164" t="s">
        <v>1874</v>
      </c>
      <c r="P258" s="419">
        <v>6205.7</v>
      </c>
      <c r="Q258" s="164" t="s">
        <v>1875</v>
      </c>
      <c r="R258" s="164" t="s">
        <v>1876</v>
      </c>
      <c r="S258" s="164">
        <v>50</v>
      </c>
      <c r="T258" s="164" t="s">
        <v>1877</v>
      </c>
      <c r="U258" s="121" t="s">
        <v>1170</v>
      </c>
      <c r="V258" s="121"/>
    </row>
    <row r="259" spans="1:22" s="108" customFormat="1" ht="63" x14ac:dyDescent="0.2">
      <c r="A259" s="407" t="s">
        <v>2113</v>
      </c>
      <c r="B259" s="166" t="str">
        <f t="shared" si="3"/>
        <v>2017</v>
      </c>
      <c r="C259" s="164" t="s">
        <v>1880</v>
      </c>
      <c r="D259" s="164" t="s">
        <v>1880</v>
      </c>
      <c r="E259" s="164" t="s">
        <v>1881</v>
      </c>
      <c r="F259" s="121" t="s">
        <v>1156</v>
      </c>
      <c r="G259" s="164"/>
      <c r="H259" s="124"/>
      <c r="I259" s="164" t="s">
        <v>1882</v>
      </c>
      <c r="J259" s="124">
        <v>42921</v>
      </c>
      <c r="K259" s="184">
        <v>43</v>
      </c>
      <c r="L259" s="184">
        <v>43</v>
      </c>
      <c r="M259" s="184"/>
      <c r="N259" s="142" t="s">
        <v>807</v>
      </c>
      <c r="O259" s="164" t="s">
        <v>1883</v>
      </c>
      <c r="P259" s="419">
        <v>3000</v>
      </c>
      <c r="Q259" s="164" t="s">
        <v>1884</v>
      </c>
      <c r="R259" s="164" t="s">
        <v>1885</v>
      </c>
      <c r="S259" s="164">
        <v>48</v>
      </c>
      <c r="T259" s="164" t="s">
        <v>1886</v>
      </c>
      <c r="U259" s="121" t="s">
        <v>1168</v>
      </c>
      <c r="V259" s="121"/>
    </row>
    <row r="260" spans="1:22" s="108" customFormat="1" ht="63" x14ac:dyDescent="0.2">
      <c r="A260" s="121" t="s">
        <v>2114</v>
      </c>
      <c r="B260" s="166" t="str">
        <f t="shared" ref="B260:B323" si="4">LEFT(A260,4)</f>
        <v>2017</v>
      </c>
      <c r="C260" s="164" t="s">
        <v>1940</v>
      </c>
      <c r="D260" s="164" t="s">
        <v>1940</v>
      </c>
      <c r="E260" s="164" t="s">
        <v>1939</v>
      </c>
      <c r="F260" s="121" t="s">
        <v>1643</v>
      </c>
      <c r="G260" s="164" t="s">
        <v>1941</v>
      </c>
      <c r="H260" s="124">
        <v>42860</v>
      </c>
      <c r="I260" s="125"/>
      <c r="J260" s="124"/>
      <c r="K260" s="419">
        <v>7</v>
      </c>
      <c r="L260" s="419">
        <v>7</v>
      </c>
      <c r="M260" s="184"/>
      <c r="N260" s="142" t="s">
        <v>807</v>
      </c>
      <c r="O260" s="164" t="s">
        <v>1942</v>
      </c>
      <c r="P260" s="164">
        <v>1756.3</v>
      </c>
      <c r="Q260" s="123"/>
      <c r="R260" s="164" t="s">
        <v>1943</v>
      </c>
      <c r="S260" s="164">
        <v>50</v>
      </c>
      <c r="T260" s="164" t="s">
        <v>1944</v>
      </c>
      <c r="U260" s="121" t="s">
        <v>1168</v>
      </c>
      <c r="V260" s="121"/>
    </row>
    <row r="261" spans="1:22" s="108" customFormat="1" ht="63" x14ac:dyDescent="0.2">
      <c r="A261" s="407" t="s">
        <v>2115</v>
      </c>
      <c r="B261" s="166" t="str">
        <f t="shared" si="4"/>
        <v>2017</v>
      </c>
      <c r="C261" s="164" t="s">
        <v>1808</v>
      </c>
      <c r="D261" s="164" t="s">
        <v>1808</v>
      </c>
      <c r="E261" s="164" t="s">
        <v>1945</v>
      </c>
      <c r="F261" s="121" t="s">
        <v>1643</v>
      </c>
      <c r="G261" s="164" t="s">
        <v>1946</v>
      </c>
      <c r="H261" s="124">
        <v>42935</v>
      </c>
      <c r="I261" s="125"/>
      <c r="J261" s="124"/>
      <c r="K261" s="419">
        <v>70</v>
      </c>
      <c r="L261" s="419">
        <v>70</v>
      </c>
      <c r="M261" s="184"/>
      <c r="N261" s="142" t="s">
        <v>807</v>
      </c>
      <c r="O261" s="164" t="s">
        <v>1947</v>
      </c>
      <c r="P261" s="419">
        <v>5005.7</v>
      </c>
      <c r="Q261" s="123"/>
      <c r="R261" s="164" t="s">
        <v>1948</v>
      </c>
      <c r="S261" s="121">
        <v>50</v>
      </c>
      <c r="T261" s="123"/>
      <c r="U261" s="121" t="s">
        <v>1168</v>
      </c>
      <c r="V261" s="121"/>
    </row>
    <row r="262" spans="1:22" s="108" customFormat="1" ht="63" x14ac:dyDescent="0.2">
      <c r="A262" s="121" t="s">
        <v>2116</v>
      </c>
      <c r="B262" s="166" t="str">
        <f t="shared" si="4"/>
        <v>2017</v>
      </c>
      <c r="C262" s="164" t="s">
        <v>1950</v>
      </c>
      <c r="D262" s="164" t="s">
        <v>1950</v>
      </c>
      <c r="E262" s="164" t="s">
        <v>1949</v>
      </c>
      <c r="F262" s="121" t="s">
        <v>1141</v>
      </c>
      <c r="G262" s="164" t="s">
        <v>1951</v>
      </c>
      <c r="H262" s="124">
        <v>42950</v>
      </c>
      <c r="I262" s="164"/>
      <c r="J262" s="124"/>
      <c r="K262" s="419">
        <v>2.2000000000000002</v>
      </c>
      <c r="L262" s="419">
        <v>0.5</v>
      </c>
      <c r="M262" s="152"/>
      <c r="N262" s="142" t="s">
        <v>814</v>
      </c>
      <c r="O262" s="164" t="s">
        <v>1952</v>
      </c>
      <c r="P262" s="419">
        <v>1135</v>
      </c>
      <c r="Q262" s="186"/>
      <c r="R262" s="164" t="s">
        <v>1958</v>
      </c>
      <c r="S262" s="121">
        <v>50</v>
      </c>
      <c r="T262" s="164" t="s">
        <v>1953</v>
      </c>
      <c r="U262" s="121" t="s">
        <v>1170</v>
      </c>
      <c r="V262" s="121"/>
    </row>
    <row r="263" spans="1:22" s="108" customFormat="1" ht="126" x14ac:dyDescent="0.2">
      <c r="A263" s="407" t="s">
        <v>2117</v>
      </c>
      <c r="B263" s="166" t="str">
        <f t="shared" si="4"/>
        <v>2017</v>
      </c>
      <c r="C263" s="164" t="s">
        <v>1955</v>
      </c>
      <c r="D263" s="164" t="s">
        <v>1955</v>
      </c>
      <c r="E263" s="164" t="s">
        <v>1954</v>
      </c>
      <c r="F263" s="121" t="s">
        <v>1158</v>
      </c>
      <c r="G263" s="129"/>
      <c r="H263" s="124"/>
      <c r="I263" s="164" t="s">
        <v>1956</v>
      </c>
      <c r="J263" s="124">
        <v>42963</v>
      </c>
      <c r="K263" s="419">
        <v>33</v>
      </c>
      <c r="L263" s="419">
        <v>15</v>
      </c>
      <c r="M263" s="152"/>
      <c r="N263" s="142" t="s">
        <v>810</v>
      </c>
      <c r="O263" s="164" t="s">
        <v>325</v>
      </c>
      <c r="P263" s="164">
        <v>7023</v>
      </c>
      <c r="Q263" s="164" t="s">
        <v>1957</v>
      </c>
      <c r="R263" s="123" t="s">
        <v>1959</v>
      </c>
      <c r="S263" s="121">
        <v>42</v>
      </c>
      <c r="T263" s="164" t="s">
        <v>1960</v>
      </c>
      <c r="U263" s="121"/>
      <c r="V263" s="121"/>
    </row>
    <row r="264" spans="1:22" s="108" customFormat="1" ht="126" x14ac:dyDescent="0.2">
      <c r="A264" s="121" t="s">
        <v>2118</v>
      </c>
      <c r="B264" s="166" t="str">
        <f t="shared" si="4"/>
        <v>2017</v>
      </c>
      <c r="C264" s="164" t="s">
        <v>1962</v>
      </c>
      <c r="D264" s="164" t="s">
        <v>1962</v>
      </c>
      <c r="E264" s="164" t="s">
        <v>1961</v>
      </c>
      <c r="F264" s="121" t="s">
        <v>1785</v>
      </c>
      <c r="G264" s="164" t="s">
        <v>1963</v>
      </c>
      <c r="H264" s="124">
        <v>42964</v>
      </c>
      <c r="I264" s="164"/>
      <c r="J264" s="124"/>
      <c r="K264" s="419">
        <v>7</v>
      </c>
      <c r="L264" s="466">
        <v>2.5</v>
      </c>
      <c r="M264" s="152"/>
      <c r="N264" s="142" t="s">
        <v>806</v>
      </c>
      <c r="O264" s="164" t="s">
        <v>1964</v>
      </c>
      <c r="P264" s="419">
        <v>31466</v>
      </c>
      <c r="Q264" s="164" t="s">
        <v>1965</v>
      </c>
      <c r="R264" s="164" t="s">
        <v>1966</v>
      </c>
      <c r="S264" s="164">
        <v>50</v>
      </c>
      <c r="T264" s="164" t="s">
        <v>1967</v>
      </c>
      <c r="U264" s="121" t="s">
        <v>1170</v>
      </c>
      <c r="V264" s="121"/>
    </row>
    <row r="265" spans="1:22" s="108" customFormat="1" ht="63" x14ac:dyDescent="0.2">
      <c r="A265" s="407" t="s">
        <v>2119</v>
      </c>
      <c r="B265" s="166" t="str">
        <f t="shared" si="4"/>
        <v>2017</v>
      </c>
      <c r="C265" s="164" t="s">
        <v>1969</v>
      </c>
      <c r="D265" s="164" t="s">
        <v>1969</v>
      </c>
      <c r="E265" s="164" t="s">
        <v>1968</v>
      </c>
      <c r="F265" s="121" t="s">
        <v>1785</v>
      </c>
      <c r="G265" s="164" t="s">
        <v>1970</v>
      </c>
      <c r="H265" s="124">
        <v>42986</v>
      </c>
      <c r="I265" s="125"/>
      <c r="J265" s="124"/>
      <c r="K265" s="419">
        <v>1.1000000000000001</v>
      </c>
      <c r="L265" s="419">
        <v>0.32</v>
      </c>
      <c r="M265" s="152"/>
      <c r="N265" s="142" t="s">
        <v>808</v>
      </c>
      <c r="O265" s="164" t="s">
        <v>1971</v>
      </c>
      <c r="P265" s="419">
        <v>2131.6</v>
      </c>
      <c r="Q265" s="164" t="s">
        <v>1972</v>
      </c>
      <c r="R265" s="164" t="s">
        <v>1973</v>
      </c>
      <c r="S265" s="164">
        <v>30</v>
      </c>
      <c r="T265" s="164" t="s">
        <v>1974</v>
      </c>
      <c r="U265" s="121"/>
      <c r="V265" s="121"/>
    </row>
    <row r="266" spans="1:22" s="108" customFormat="1" ht="63" x14ac:dyDescent="0.2">
      <c r="A266" s="121" t="s">
        <v>2120</v>
      </c>
      <c r="B266" s="166" t="str">
        <f t="shared" si="4"/>
        <v>2017</v>
      </c>
      <c r="C266" s="164" t="s">
        <v>1976</v>
      </c>
      <c r="D266" s="164" t="s">
        <v>1976</v>
      </c>
      <c r="E266" s="164" t="s">
        <v>1975</v>
      </c>
      <c r="F266" s="121" t="s">
        <v>1156</v>
      </c>
      <c r="G266" s="164" t="s">
        <v>1977</v>
      </c>
      <c r="H266" s="124">
        <v>42646</v>
      </c>
      <c r="I266" s="125"/>
      <c r="J266" s="124"/>
      <c r="K266" s="419">
        <v>30</v>
      </c>
      <c r="L266" s="419">
        <v>30</v>
      </c>
      <c r="M266" s="152"/>
      <c r="N266" s="142" t="s">
        <v>810</v>
      </c>
      <c r="O266" s="164" t="s">
        <v>1979</v>
      </c>
      <c r="P266" s="164">
        <v>20000</v>
      </c>
      <c r="Q266" s="164"/>
      <c r="R266" s="164"/>
      <c r="S266" s="164">
        <v>50</v>
      </c>
      <c r="T266" s="164" t="s">
        <v>1978</v>
      </c>
      <c r="U266" s="121" t="s">
        <v>1168</v>
      </c>
      <c r="V266" s="121"/>
    </row>
    <row r="267" spans="1:22" s="108" customFormat="1" ht="63" x14ac:dyDescent="0.2">
      <c r="A267" s="407" t="s">
        <v>2121</v>
      </c>
      <c r="B267" s="166" t="str">
        <f t="shared" si="4"/>
        <v>2017</v>
      </c>
      <c r="C267" s="164" t="s">
        <v>1981</v>
      </c>
      <c r="D267" s="164" t="s">
        <v>1981</v>
      </c>
      <c r="E267" s="164" t="s">
        <v>1980</v>
      </c>
      <c r="F267" s="121" t="s">
        <v>1157</v>
      </c>
      <c r="G267" s="164"/>
      <c r="I267" s="164" t="s">
        <v>1982</v>
      </c>
      <c r="J267" s="124">
        <v>43012</v>
      </c>
      <c r="K267" s="419">
        <v>280.339</v>
      </c>
      <c r="L267" s="419">
        <v>112.13500000000001</v>
      </c>
      <c r="M267" s="152"/>
      <c r="N267" s="142" t="s">
        <v>808</v>
      </c>
      <c r="O267" s="164" t="s">
        <v>1983</v>
      </c>
      <c r="P267" s="164">
        <v>21500</v>
      </c>
      <c r="Q267" s="164" t="s">
        <v>1984</v>
      </c>
      <c r="R267" s="164" t="s">
        <v>1985</v>
      </c>
      <c r="S267" s="164">
        <v>50</v>
      </c>
      <c r="T267" s="164" t="s">
        <v>1986</v>
      </c>
      <c r="U267" s="121" t="s">
        <v>1168</v>
      </c>
      <c r="V267" s="121"/>
    </row>
    <row r="268" spans="1:22" s="108" customFormat="1" ht="63" x14ac:dyDescent="0.2">
      <c r="A268" s="667" t="s">
        <v>2122</v>
      </c>
      <c r="B268" s="665" t="str">
        <f t="shared" si="4"/>
        <v>2017</v>
      </c>
      <c r="C268" s="666" t="s">
        <v>1988</v>
      </c>
      <c r="D268" s="666" t="s">
        <v>1988</v>
      </c>
      <c r="E268" s="666" t="s">
        <v>1987</v>
      </c>
      <c r="F268" s="667" t="s">
        <v>1156</v>
      </c>
      <c r="G268" s="666" t="s">
        <v>1989</v>
      </c>
      <c r="H268" s="668">
        <v>43017</v>
      </c>
      <c r="I268" s="669"/>
      <c r="J268" s="668"/>
      <c r="K268" s="670">
        <v>38</v>
      </c>
      <c r="L268" s="666">
        <v>38</v>
      </c>
      <c r="M268" s="671"/>
      <c r="N268" s="672" t="s">
        <v>812</v>
      </c>
      <c r="O268" s="699" t="s">
        <v>1990</v>
      </c>
      <c r="P268" s="666">
        <v>10562</v>
      </c>
      <c r="Q268" s="699" t="s">
        <v>1991</v>
      </c>
      <c r="R268" s="699" t="s">
        <v>1992</v>
      </c>
      <c r="S268" s="699"/>
      <c r="T268" s="666" t="s">
        <v>1993</v>
      </c>
      <c r="U268" s="667" t="s">
        <v>1169</v>
      </c>
      <c r="V268" s="667"/>
    </row>
    <row r="269" spans="1:22" s="675" customFormat="1" ht="78.75" x14ac:dyDescent="0.2">
      <c r="A269" s="407" t="s">
        <v>2123</v>
      </c>
      <c r="B269" s="166" t="str">
        <f t="shared" si="4"/>
        <v>2017</v>
      </c>
      <c r="C269" s="164" t="s">
        <v>10</v>
      </c>
      <c r="D269" s="164" t="s">
        <v>10</v>
      </c>
      <c r="E269" s="164" t="s">
        <v>1994</v>
      </c>
      <c r="F269" s="121" t="s">
        <v>1156</v>
      </c>
      <c r="G269" s="129"/>
      <c r="H269" s="124"/>
      <c r="I269" s="164" t="s">
        <v>1995</v>
      </c>
      <c r="J269" s="124">
        <v>43020</v>
      </c>
      <c r="K269" s="419">
        <v>197</v>
      </c>
      <c r="L269" s="419">
        <v>59</v>
      </c>
      <c r="M269" s="152"/>
      <c r="N269" s="142" t="s">
        <v>812</v>
      </c>
      <c r="O269" s="164" t="s">
        <v>1762</v>
      </c>
      <c r="P269" s="164">
        <v>6500</v>
      </c>
      <c r="Q269" s="164" t="s">
        <v>1764</v>
      </c>
      <c r="R269" s="164" t="s">
        <v>1763</v>
      </c>
      <c r="S269" s="164" t="s">
        <v>1996</v>
      </c>
      <c r="T269" s="164" t="s">
        <v>1594</v>
      </c>
      <c r="U269" s="121"/>
      <c r="V269" s="121"/>
    </row>
    <row r="270" spans="1:22" s="108" customFormat="1" ht="63" x14ac:dyDescent="0.2">
      <c r="A270" s="121" t="s">
        <v>2124</v>
      </c>
      <c r="B270" s="166" t="str">
        <f t="shared" si="4"/>
        <v>2017</v>
      </c>
      <c r="C270" s="164" t="s">
        <v>1998</v>
      </c>
      <c r="D270" s="164" t="s">
        <v>1998</v>
      </c>
      <c r="E270" s="164" t="s">
        <v>1997</v>
      </c>
      <c r="F270" s="121" t="s">
        <v>1785</v>
      </c>
      <c r="G270" s="164" t="s">
        <v>1999</v>
      </c>
      <c r="H270" s="124">
        <v>43040</v>
      </c>
      <c r="I270" s="125"/>
      <c r="J270" s="124"/>
      <c r="K270" s="419">
        <v>8</v>
      </c>
      <c r="L270" s="419">
        <v>2</v>
      </c>
      <c r="M270" s="152"/>
      <c r="N270" s="142" t="s">
        <v>812</v>
      </c>
      <c r="O270" s="164" t="s">
        <v>2000</v>
      </c>
      <c r="P270" s="419">
        <v>97075.5</v>
      </c>
      <c r="Q270" s="164" t="s">
        <v>2001</v>
      </c>
      <c r="R270" s="164" t="s">
        <v>2002</v>
      </c>
      <c r="S270" s="164">
        <v>30</v>
      </c>
      <c r="T270" s="164" t="s">
        <v>2003</v>
      </c>
      <c r="U270" s="121"/>
      <c r="V270" s="121"/>
    </row>
    <row r="271" spans="1:22" s="108" customFormat="1" ht="63" x14ac:dyDescent="0.2">
      <c r="A271" s="407" t="s">
        <v>2125</v>
      </c>
      <c r="B271" s="166" t="str">
        <f t="shared" si="4"/>
        <v>2017</v>
      </c>
      <c r="C271" s="164" t="s">
        <v>2005</v>
      </c>
      <c r="D271" s="164" t="s">
        <v>2005</v>
      </c>
      <c r="E271" s="164" t="s">
        <v>2004</v>
      </c>
      <c r="F271" s="121" t="s">
        <v>1162</v>
      </c>
      <c r="G271" s="164" t="s">
        <v>2006</v>
      </c>
      <c r="H271" s="124">
        <v>43049</v>
      </c>
      <c r="I271" s="164" t="s">
        <v>2007</v>
      </c>
      <c r="J271" s="124">
        <v>43052</v>
      </c>
      <c r="K271" s="419">
        <v>14</v>
      </c>
      <c r="L271" s="419">
        <v>6</v>
      </c>
      <c r="M271" s="152"/>
      <c r="N271" s="142" t="s">
        <v>812</v>
      </c>
      <c r="O271" s="164" t="s">
        <v>2008</v>
      </c>
      <c r="P271" s="419">
        <v>2237.3000000000002</v>
      </c>
      <c r="Q271" s="164" t="s">
        <v>2009</v>
      </c>
      <c r="R271" s="164" t="s">
        <v>2010</v>
      </c>
      <c r="S271" s="164" t="s">
        <v>2011</v>
      </c>
      <c r="T271" s="164" t="s">
        <v>2012</v>
      </c>
      <c r="U271" s="121" t="s">
        <v>1168</v>
      </c>
      <c r="V271" s="121"/>
    </row>
    <row r="272" spans="1:22" s="108" customFormat="1" ht="63" x14ac:dyDescent="0.2">
      <c r="A272" s="121" t="s">
        <v>2126</v>
      </c>
      <c r="B272" s="166" t="str">
        <f t="shared" si="4"/>
        <v>2017</v>
      </c>
      <c r="C272" s="164" t="s">
        <v>2014</v>
      </c>
      <c r="D272" s="164" t="s">
        <v>2014</v>
      </c>
      <c r="E272" s="164" t="s">
        <v>2013</v>
      </c>
      <c r="F272" s="121" t="s">
        <v>2487</v>
      </c>
      <c r="G272" s="164" t="s">
        <v>2015</v>
      </c>
      <c r="H272" s="124">
        <v>43073</v>
      </c>
      <c r="I272" s="164" t="s">
        <v>2016</v>
      </c>
      <c r="J272" s="124">
        <v>43082</v>
      </c>
      <c r="K272" s="419">
        <v>312</v>
      </c>
      <c r="L272" s="419">
        <v>62.4</v>
      </c>
      <c r="M272" s="152"/>
      <c r="N272" s="142" t="s">
        <v>805</v>
      </c>
      <c r="O272" s="164" t="s">
        <v>2021</v>
      </c>
      <c r="P272" s="420" t="s">
        <v>2017</v>
      </c>
      <c r="Q272" s="164" t="s">
        <v>2018</v>
      </c>
      <c r="R272" s="164" t="s">
        <v>2019</v>
      </c>
      <c r="S272" s="164">
        <v>50</v>
      </c>
      <c r="T272" s="164" t="s">
        <v>2020</v>
      </c>
      <c r="U272" s="121"/>
      <c r="V272" s="121"/>
    </row>
    <row r="273" spans="1:30" s="675" customFormat="1" ht="60" customHeight="1" x14ac:dyDescent="0.2">
      <c r="A273" s="1006" t="s">
        <v>2127</v>
      </c>
      <c r="B273" s="665" t="str">
        <f t="shared" si="4"/>
        <v>2017</v>
      </c>
      <c r="C273" s="666" t="s">
        <v>2023</v>
      </c>
      <c r="D273" s="666" t="s">
        <v>2023</v>
      </c>
      <c r="E273" s="666" t="s">
        <v>2022</v>
      </c>
      <c r="F273" s="667" t="s">
        <v>1296</v>
      </c>
      <c r="G273" s="666" t="s">
        <v>2024</v>
      </c>
      <c r="H273" s="668">
        <v>43075</v>
      </c>
      <c r="I273" s="669"/>
      <c r="J273" s="668"/>
      <c r="K273" s="670">
        <v>5</v>
      </c>
      <c r="L273" s="670">
        <v>2.5</v>
      </c>
      <c r="M273" s="671"/>
      <c r="N273" s="672" t="s">
        <v>811</v>
      </c>
      <c r="O273" s="666" t="s">
        <v>2025</v>
      </c>
      <c r="P273" s="673" t="s">
        <v>2026</v>
      </c>
      <c r="Q273" s="674" t="s">
        <v>2027</v>
      </c>
      <c r="R273" s="666" t="s">
        <v>2028</v>
      </c>
      <c r="S273" s="666">
        <v>20</v>
      </c>
      <c r="T273" s="666" t="s">
        <v>2029</v>
      </c>
      <c r="U273" s="667" t="s">
        <v>1169</v>
      </c>
      <c r="V273" s="667"/>
    </row>
    <row r="274" spans="1:30" s="675" customFormat="1" ht="63" x14ac:dyDescent="0.2">
      <c r="A274" s="667" t="s">
        <v>2128</v>
      </c>
      <c r="B274" s="665" t="str">
        <f t="shared" si="4"/>
        <v>2017</v>
      </c>
      <c r="C274" s="666" t="s">
        <v>2031</v>
      </c>
      <c r="D274" s="666" t="s">
        <v>2031</v>
      </c>
      <c r="E274" s="666" t="s">
        <v>2030</v>
      </c>
      <c r="F274" s="667" t="s">
        <v>1156</v>
      </c>
      <c r="G274" s="666" t="s">
        <v>2032</v>
      </c>
      <c r="H274" s="668">
        <v>43076</v>
      </c>
      <c r="I274" s="669"/>
      <c r="J274" s="668"/>
      <c r="K274" s="670">
        <v>3</v>
      </c>
      <c r="L274" s="670">
        <v>1.5</v>
      </c>
      <c r="M274" s="671"/>
      <c r="N274" s="672" t="s">
        <v>808</v>
      </c>
      <c r="O274" s="666" t="s">
        <v>2033</v>
      </c>
      <c r="P274" s="670">
        <v>4347</v>
      </c>
      <c r="Q274" s="666" t="s">
        <v>2034</v>
      </c>
      <c r="R274" s="666" t="s">
        <v>2035</v>
      </c>
      <c r="S274" s="666">
        <v>20</v>
      </c>
      <c r="T274" s="666" t="s">
        <v>2036</v>
      </c>
      <c r="U274" s="665" t="s">
        <v>1169</v>
      </c>
      <c r="V274" s="665"/>
    </row>
    <row r="275" spans="1:30" s="108" customFormat="1" ht="63" x14ac:dyDescent="0.2">
      <c r="A275" s="407" t="s">
        <v>2129</v>
      </c>
      <c r="B275" s="166" t="str">
        <f t="shared" si="4"/>
        <v>2017</v>
      </c>
      <c r="C275" s="164" t="s">
        <v>2038</v>
      </c>
      <c r="D275" s="164" t="s">
        <v>2038</v>
      </c>
      <c r="E275" s="164" t="s">
        <v>2037</v>
      </c>
      <c r="F275" s="121" t="s">
        <v>1643</v>
      </c>
      <c r="G275" s="164" t="s">
        <v>2039</v>
      </c>
      <c r="H275" s="124">
        <v>43080</v>
      </c>
      <c r="I275" s="125"/>
      <c r="J275" s="124"/>
      <c r="K275" s="419">
        <v>50</v>
      </c>
      <c r="L275" s="419">
        <v>50</v>
      </c>
      <c r="M275" s="152"/>
      <c r="N275" s="193" t="s">
        <v>817</v>
      </c>
      <c r="O275" s="164" t="s">
        <v>2040</v>
      </c>
      <c r="P275" s="419">
        <v>3123</v>
      </c>
      <c r="Q275" s="164" t="s">
        <v>2041</v>
      </c>
      <c r="R275" s="164" t="s">
        <v>2042</v>
      </c>
      <c r="S275" s="164">
        <v>50</v>
      </c>
      <c r="T275" s="164" t="s">
        <v>2043</v>
      </c>
      <c r="U275" s="123" t="s">
        <v>1168</v>
      </c>
      <c r="V275" s="123"/>
    </row>
    <row r="276" spans="1:30" s="675" customFormat="1" ht="63" x14ac:dyDescent="0.2">
      <c r="A276" s="667" t="s">
        <v>2130</v>
      </c>
      <c r="B276" s="665" t="str">
        <f t="shared" si="4"/>
        <v>2017</v>
      </c>
      <c r="C276" s="666" t="s">
        <v>2045</v>
      </c>
      <c r="D276" s="666" t="s">
        <v>2045</v>
      </c>
      <c r="E276" s="666" t="s">
        <v>2044</v>
      </c>
      <c r="F276" s="667" t="s">
        <v>1162</v>
      </c>
      <c r="G276" s="666" t="s">
        <v>2046</v>
      </c>
      <c r="H276" s="668">
        <v>43084</v>
      </c>
      <c r="I276" s="666" t="s">
        <v>2047</v>
      </c>
      <c r="J276" s="668">
        <v>43084</v>
      </c>
      <c r="K276" s="670">
        <v>70</v>
      </c>
      <c r="L276" s="670">
        <v>50</v>
      </c>
      <c r="M276" s="671"/>
      <c r="N276" s="678" t="s">
        <v>806</v>
      </c>
      <c r="O276" s="666" t="s">
        <v>2048</v>
      </c>
      <c r="P276" s="670">
        <v>9558</v>
      </c>
      <c r="Q276" s="666" t="s">
        <v>2049</v>
      </c>
      <c r="R276" s="666" t="s">
        <v>2050</v>
      </c>
      <c r="S276" s="666">
        <v>50</v>
      </c>
      <c r="T276" s="666" t="s">
        <v>2051</v>
      </c>
      <c r="U276" s="665" t="s">
        <v>1169</v>
      </c>
      <c r="V276" s="665"/>
    </row>
    <row r="277" spans="1:30" s="108" customFormat="1" ht="68.25" customHeight="1" x14ac:dyDescent="0.2">
      <c r="A277" s="407" t="s">
        <v>2131</v>
      </c>
      <c r="B277" s="166" t="str">
        <f t="shared" si="4"/>
        <v>2017</v>
      </c>
      <c r="C277" s="164" t="s">
        <v>2053</v>
      </c>
      <c r="D277" s="164" t="s">
        <v>2053</v>
      </c>
      <c r="E277" s="164" t="s">
        <v>2052</v>
      </c>
      <c r="F277" s="164" t="s">
        <v>1156</v>
      </c>
      <c r="G277" s="164" t="s">
        <v>2054</v>
      </c>
      <c r="H277" s="124">
        <v>43084</v>
      </c>
      <c r="I277" s="125"/>
      <c r="J277" s="124"/>
      <c r="K277" s="419">
        <v>30</v>
      </c>
      <c r="L277" s="419">
        <v>22</v>
      </c>
      <c r="M277" s="152"/>
      <c r="N277" s="193" t="s">
        <v>807</v>
      </c>
      <c r="O277" s="164" t="s">
        <v>2055</v>
      </c>
      <c r="P277" s="164" t="s">
        <v>2057</v>
      </c>
      <c r="Q277" s="420" t="s">
        <v>2056</v>
      </c>
      <c r="R277" s="164" t="s">
        <v>2058</v>
      </c>
      <c r="S277" s="164">
        <v>50</v>
      </c>
      <c r="T277" s="164" t="s">
        <v>2059</v>
      </c>
      <c r="U277" s="123"/>
      <c r="V277" s="123"/>
    </row>
    <row r="278" spans="1:30" s="108" customFormat="1" ht="66" customHeight="1" x14ac:dyDescent="0.2">
      <c r="A278" s="121" t="s">
        <v>2132</v>
      </c>
      <c r="B278" s="166" t="str">
        <f t="shared" si="4"/>
        <v>2017</v>
      </c>
      <c r="C278" s="164" t="s">
        <v>10</v>
      </c>
      <c r="D278" s="164" t="s">
        <v>10</v>
      </c>
      <c r="E278" s="164" t="s">
        <v>2060</v>
      </c>
      <c r="F278" s="121" t="s">
        <v>1785</v>
      </c>
      <c r="G278" s="164" t="s">
        <v>2061</v>
      </c>
      <c r="H278" s="124">
        <v>43084</v>
      </c>
      <c r="I278" s="125"/>
      <c r="J278" s="124"/>
      <c r="K278" s="419">
        <v>156</v>
      </c>
      <c r="L278" s="419">
        <v>156</v>
      </c>
      <c r="M278" s="152"/>
      <c r="N278" s="193" t="s">
        <v>805</v>
      </c>
      <c r="O278" s="164" t="s">
        <v>2062</v>
      </c>
      <c r="P278" s="164" t="s">
        <v>2063</v>
      </c>
      <c r="Q278" s="420" t="s">
        <v>2064</v>
      </c>
      <c r="R278" s="164" t="s">
        <v>2065</v>
      </c>
      <c r="S278" s="123">
        <v>50</v>
      </c>
      <c r="T278" s="164" t="s">
        <v>2066</v>
      </c>
      <c r="U278" s="123"/>
      <c r="V278" s="123"/>
    </row>
    <row r="279" spans="1:30" s="108" customFormat="1" ht="63" x14ac:dyDescent="0.2">
      <c r="A279" s="390" t="s">
        <v>2133</v>
      </c>
      <c r="B279" s="511" t="str">
        <f t="shared" si="4"/>
        <v>2017</v>
      </c>
      <c r="C279" s="194" t="s">
        <v>2068</v>
      </c>
      <c r="D279" s="194" t="s">
        <v>2068</v>
      </c>
      <c r="E279" s="194" t="s">
        <v>2067</v>
      </c>
      <c r="F279" s="138" t="s">
        <v>1824</v>
      </c>
      <c r="G279" s="194" t="s">
        <v>2069</v>
      </c>
      <c r="H279" s="140">
        <v>43087</v>
      </c>
      <c r="I279" s="141"/>
      <c r="J279" s="140"/>
      <c r="K279" s="467">
        <v>245</v>
      </c>
      <c r="L279" s="467">
        <v>73.5</v>
      </c>
      <c r="M279" s="153"/>
      <c r="N279" s="421" t="s">
        <v>811</v>
      </c>
      <c r="O279" s="194" t="s">
        <v>2070</v>
      </c>
      <c r="P279" s="467">
        <v>5556</v>
      </c>
      <c r="Q279" s="194" t="s">
        <v>2071</v>
      </c>
      <c r="R279" s="194" t="s">
        <v>2072</v>
      </c>
      <c r="S279" s="194">
        <v>50</v>
      </c>
      <c r="T279" s="194" t="s">
        <v>1865</v>
      </c>
      <c r="U279" s="422" t="s">
        <v>1170</v>
      </c>
      <c r="V279" s="422"/>
    </row>
    <row r="280" spans="1:30" s="544" customFormat="1" ht="78.75" customHeight="1" x14ac:dyDescent="0.2">
      <c r="A280" s="539" t="s">
        <v>2293</v>
      </c>
      <c r="B280" s="511" t="str">
        <f t="shared" si="4"/>
        <v>2018</v>
      </c>
      <c r="C280" s="540" t="s">
        <v>2146</v>
      </c>
      <c r="D280" s="540" t="s">
        <v>2146</v>
      </c>
      <c r="E280" s="540" t="s">
        <v>2147</v>
      </c>
      <c r="F280" s="539" t="s">
        <v>1643</v>
      </c>
      <c r="G280" s="539" t="s">
        <v>2148</v>
      </c>
      <c r="H280" s="541">
        <v>43143</v>
      </c>
      <c r="I280" s="539"/>
      <c r="J280" s="541"/>
      <c r="K280" s="542">
        <v>7</v>
      </c>
      <c r="L280" s="542">
        <v>7</v>
      </c>
      <c r="M280" s="542"/>
      <c r="N280" s="654">
        <v>11</v>
      </c>
      <c r="O280" s="539" t="s">
        <v>2149</v>
      </c>
      <c r="P280" s="539" t="s">
        <v>2150</v>
      </c>
      <c r="Q280" s="539" t="s">
        <v>2151</v>
      </c>
      <c r="R280" s="539" t="s">
        <v>2152</v>
      </c>
      <c r="S280" s="539">
        <v>50</v>
      </c>
      <c r="T280" s="543" t="s">
        <v>2153</v>
      </c>
      <c r="U280" s="547" t="s">
        <v>1168</v>
      </c>
      <c r="V280" s="547"/>
      <c r="W280" s="212"/>
      <c r="X280" s="212"/>
      <c r="Y280" s="212"/>
      <c r="Z280" s="212"/>
      <c r="AA280" s="212"/>
      <c r="AB280" s="212"/>
      <c r="AC280" s="212"/>
      <c r="AD280" s="212"/>
    </row>
    <row r="281" spans="1:30" s="533" customFormat="1" ht="63" x14ac:dyDescent="0.2">
      <c r="A281" s="534" t="s">
        <v>2294</v>
      </c>
      <c r="B281" s="511" t="str">
        <f t="shared" si="4"/>
        <v>2018</v>
      </c>
      <c r="C281" s="535" t="s">
        <v>2154</v>
      </c>
      <c r="D281" s="535"/>
      <c r="E281" s="535" t="s">
        <v>2155</v>
      </c>
      <c r="F281" s="539" t="s">
        <v>1138</v>
      </c>
      <c r="G281" s="534" t="s">
        <v>2156</v>
      </c>
      <c r="H281" s="531">
        <v>43157</v>
      </c>
      <c r="I281" s="534"/>
      <c r="J281" s="531"/>
      <c r="K281" s="894">
        <v>94.025000000000006</v>
      </c>
      <c r="L281" s="894">
        <v>94.025000000000006</v>
      </c>
      <c r="M281" s="894"/>
      <c r="N281" s="895">
        <v>11</v>
      </c>
      <c r="O281" s="534" t="s">
        <v>2157</v>
      </c>
      <c r="P281" s="995">
        <v>2154.6</v>
      </c>
      <c r="Q281" s="534" t="s">
        <v>2158</v>
      </c>
      <c r="R281" s="534" t="s">
        <v>2159</v>
      </c>
      <c r="S281" s="534">
        <v>25</v>
      </c>
      <c r="T281" s="901" t="s">
        <v>2160</v>
      </c>
      <c r="U281" s="547" t="s">
        <v>1168</v>
      </c>
      <c r="V281" s="547"/>
      <c r="W281" s="532"/>
      <c r="X281" s="532"/>
      <c r="Y281" s="532"/>
      <c r="Z281" s="532"/>
      <c r="AA281" s="532"/>
      <c r="AB281" s="532"/>
      <c r="AC281" s="532"/>
      <c r="AD281" s="532"/>
    </row>
    <row r="282" spans="1:30" s="710" customFormat="1" ht="54" customHeight="1" x14ac:dyDescent="0.2">
      <c r="A282" s="1070" t="s">
        <v>2295</v>
      </c>
      <c r="B282" s="708" t="str">
        <f t="shared" si="4"/>
        <v>2018</v>
      </c>
      <c r="C282" s="1071" t="s">
        <v>2161</v>
      </c>
      <c r="D282" s="1071" t="s">
        <v>2161</v>
      </c>
      <c r="E282" s="1071" t="s">
        <v>2162</v>
      </c>
      <c r="F282" s="1070" t="s">
        <v>1643</v>
      </c>
      <c r="G282" s="1070" t="s">
        <v>2163</v>
      </c>
      <c r="H282" s="1072">
        <v>43160</v>
      </c>
      <c r="I282" s="1070"/>
      <c r="J282" s="1072"/>
      <c r="K282" s="1073">
        <v>30</v>
      </c>
      <c r="L282" s="1073">
        <v>19</v>
      </c>
      <c r="M282" s="1073"/>
      <c r="N282" s="1074" t="s">
        <v>806</v>
      </c>
      <c r="O282" s="1070" t="s">
        <v>2164</v>
      </c>
      <c r="P282" s="1073">
        <v>32782</v>
      </c>
      <c r="Q282" s="1075" t="s">
        <v>2165</v>
      </c>
      <c r="R282" s="1070" t="s">
        <v>2166</v>
      </c>
      <c r="S282" s="1070">
        <v>50</v>
      </c>
      <c r="T282" s="1076" t="s">
        <v>2167</v>
      </c>
      <c r="U282" s="657" t="s">
        <v>1169</v>
      </c>
      <c r="V282" s="657"/>
      <c r="W282" s="709"/>
      <c r="X282" s="709"/>
      <c r="Y282" s="709"/>
      <c r="Z282" s="709"/>
      <c r="AA282" s="709"/>
      <c r="AB282" s="709"/>
      <c r="AC282" s="709"/>
      <c r="AD282" s="709"/>
    </row>
    <row r="283" spans="1:30" s="533" customFormat="1" ht="66" customHeight="1" x14ac:dyDescent="0.2">
      <c r="A283" s="534" t="s">
        <v>2296</v>
      </c>
      <c r="B283" s="511" t="str">
        <f t="shared" si="4"/>
        <v>2018</v>
      </c>
      <c r="C283" s="535" t="s">
        <v>2168</v>
      </c>
      <c r="D283" s="535"/>
      <c r="E283" s="535" t="s">
        <v>2169</v>
      </c>
      <c r="F283" s="539" t="s">
        <v>1157</v>
      </c>
      <c r="G283" s="534"/>
      <c r="H283" s="531"/>
      <c r="I283" s="534" t="s">
        <v>2170</v>
      </c>
      <c r="J283" s="531">
        <v>43194</v>
      </c>
      <c r="K283" s="894">
        <v>465</v>
      </c>
      <c r="L283" s="894">
        <v>139</v>
      </c>
      <c r="M283" s="894"/>
      <c r="N283" s="654" t="s">
        <v>812</v>
      </c>
      <c r="O283" s="534" t="s">
        <v>2171</v>
      </c>
      <c r="P283" s="894">
        <v>20090</v>
      </c>
      <c r="Q283" s="1056" t="s">
        <v>2172</v>
      </c>
      <c r="R283" s="534" t="s">
        <v>2173</v>
      </c>
      <c r="S283" s="534" t="s">
        <v>2174</v>
      </c>
      <c r="T283" s="901" t="s">
        <v>2175</v>
      </c>
      <c r="U283" s="1063"/>
      <c r="V283" s="1063"/>
      <c r="W283" s="532"/>
      <c r="X283" s="532"/>
      <c r="Y283" s="532"/>
      <c r="Z283" s="532"/>
      <c r="AA283" s="532"/>
      <c r="AB283" s="532"/>
      <c r="AC283" s="532"/>
      <c r="AD283" s="532"/>
    </row>
    <row r="284" spans="1:30" s="544" customFormat="1" ht="48" customHeight="1" x14ac:dyDescent="0.2">
      <c r="A284" s="539" t="s">
        <v>2297</v>
      </c>
      <c r="B284" s="511" t="str">
        <f t="shared" si="4"/>
        <v>2018</v>
      </c>
      <c r="C284" s="535" t="s">
        <v>2176</v>
      </c>
      <c r="D284" s="535"/>
      <c r="E284" s="535" t="s">
        <v>2177</v>
      </c>
      <c r="F284" s="539" t="s">
        <v>1158</v>
      </c>
      <c r="G284" s="534"/>
      <c r="H284" s="531"/>
      <c r="I284" s="534" t="s">
        <v>2178</v>
      </c>
      <c r="J284" s="531">
        <v>43168</v>
      </c>
      <c r="K284" s="894">
        <v>14.5</v>
      </c>
      <c r="L284" s="894" t="s">
        <v>2179</v>
      </c>
      <c r="M284" s="894"/>
      <c r="N284" s="654" t="s">
        <v>810</v>
      </c>
      <c r="O284" s="534" t="s">
        <v>2180</v>
      </c>
      <c r="P284" s="894">
        <v>10364</v>
      </c>
      <c r="Q284" s="534" t="s">
        <v>2181</v>
      </c>
      <c r="R284" s="534" t="s">
        <v>2182</v>
      </c>
      <c r="S284" s="534" t="s">
        <v>2183</v>
      </c>
      <c r="T284" s="901" t="s">
        <v>2184</v>
      </c>
      <c r="U284" s="1063"/>
      <c r="V284" s="1063"/>
      <c r="W284" s="212"/>
      <c r="X284" s="212"/>
      <c r="Y284" s="212"/>
      <c r="Z284" s="212"/>
      <c r="AA284" s="212"/>
      <c r="AB284" s="212"/>
      <c r="AC284" s="212"/>
      <c r="AD284" s="212"/>
    </row>
    <row r="285" spans="1:30" s="533" customFormat="1" ht="63" x14ac:dyDescent="0.2">
      <c r="A285" s="534" t="s">
        <v>2298</v>
      </c>
      <c r="B285" s="511" t="str">
        <f t="shared" si="4"/>
        <v>2018</v>
      </c>
      <c r="C285" s="1012" t="s">
        <v>2185</v>
      </c>
      <c r="D285" s="1012"/>
      <c r="E285" s="1012" t="s">
        <v>2186</v>
      </c>
      <c r="F285" s="1015" t="s">
        <v>1785</v>
      </c>
      <c r="G285" s="1015" t="s">
        <v>2187</v>
      </c>
      <c r="H285" s="531">
        <v>43213</v>
      </c>
      <c r="I285" s="1015"/>
      <c r="J285" s="531"/>
      <c r="K285" s="995">
        <v>0.76</v>
      </c>
      <c r="L285" s="1040">
        <v>0.3</v>
      </c>
      <c r="M285" s="1040"/>
      <c r="N285" s="1046" t="s">
        <v>808</v>
      </c>
      <c r="O285" s="1015" t="s">
        <v>2188</v>
      </c>
      <c r="P285" s="1055">
        <v>42475</v>
      </c>
      <c r="Q285" s="1015" t="s">
        <v>2189</v>
      </c>
      <c r="R285" s="1015" t="s">
        <v>2190</v>
      </c>
      <c r="S285" s="1015" t="s">
        <v>2191</v>
      </c>
      <c r="T285" s="1065" t="s">
        <v>2192</v>
      </c>
      <c r="U285" s="657" t="s">
        <v>1169</v>
      </c>
      <c r="V285" s="992"/>
      <c r="W285" s="536"/>
      <c r="X285" s="536"/>
      <c r="Y285" s="536"/>
      <c r="Z285" s="536"/>
      <c r="AA285" s="536"/>
      <c r="AB285" s="536"/>
      <c r="AC285" s="536"/>
      <c r="AD285" s="536"/>
    </row>
    <row r="286" spans="1:30" s="533" customFormat="1" ht="72" customHeight="1" x14ac:dyDescent="0.2">
      <c r="A286" s="539" t="s">
        <v>2299</v>
      </c>
      <c r="B286" s="422" t="str">
        <f t="shared" si="4"/>
        <v>2018</v>
      </c>
      <c r="C286" s="540" t="s">
        <v>2193</v>
      </c>
      <c r="D286" s="540" t="s">
        <v>2193</v>
      </c>
      <c r="E286" s="540" t="s">
        <v>2194</v>
      </c>
      <c r="F286" s="539" t="s">
        <v>1159</v>
      </c>
      <c r="G286" s="539" t="s">
        <v>2195</v>
      </c>
      <c r="H286" s="541">
        <v>43217</v>
      </c>
      <c r="I286" s="539" t="s">
        <v>2196</v>
      </c>
      <c r="J286" s="541">
        <v>43229</v>
      </c>
      <c r="K286" s="542">
        <v>27.9</v>
      </c>
      <c r="L286" s="542">
        <v>13.4</v>
      </c>
      <c r="M286" s="542"/>
      <c r="N286" s="654" t="s">
        <v>806</v>
      </c>
      <c r="O286" s="539" t="s">
        <v>2197</v>
      </c>
      <c r="P286" s="542">
        <v>1867</v>
      </c>
      <c r="Q286" s="539" t="s">
        <v>2198</v>
      </c>
      <c r="R286" s="1061" t="s">
        <v>2199</v>
      </c>
      <c r="S286" s="539" t="s">
        <v>2200</v>
      </c>
      <c r="T286" s="543" t="s">
        <v>2201</v>
      </c>
      <c r="U286" s="547" t="s">
        <v>1168</v>
      </c>
      <c r="V286" s="547"/>
      <c r="W286" s="536"/>
      <c r="X286" s="536"/>
      <c r="Y286" s="536"/>
      <c r="Z286" s="536"/>
      <c r="AA286" s="536"/>
      <c r="AB286" s="536"/>
      <c r="AC286" s="536"/>
      <c r="AD286" s="536"/>
    </row>
    <row r="287" spans="1:30" s="533" customFormat="1" ht="63" x14ac:dyDescent="0.2">
      <c r="A287" s="534" t="s">
        <v>2300</v>
      </c>
      <c r="B287" s="511" t="str">
        <f t="shared" si="4"/>
        <v>2018</v>
      </c>
      <c r="C287" s="535" t="s">
        <v>2202</v>
      </c>
      <c r="D287" s="535"/>
      <c r="E287" s="535" t="s">
        <v>2203</v>
      </c>
      <c r="F287" s="539" t="s">
        <v>2487</v>
      </c>
      <c r="G287" s="534" t="s">
        <v>2204</v>
      </c>
      <c r="H287" s="531">
        <v>43263</v>
      </c>
      <c r="I287" s="534"/>
      <c r="J287" s="531"/>
      <c r="K287" s="894">
        <v>420</v>
      </c>
      <c r="L287" s="894">
        <v>84</v>
      </c>
      <c r="M287" s="894"/>
      <c r="N287" s="654" t="s">
        <v>817</v>
      </c>
      <c r="O287" s="534" t="s">
        <v>2205</v>
      </c>
      <c r="P287" s="894" t="s">
        <v>2206</v>
      </c>
      <c r="Q287" s="1056" t="s">
        <v>2207</v>
      </c>
      <c r="R287" s="534" t="s">
        <v>2208</v>
      </c>
      <c r="S287" s="534" t="s">
        <v>1774</v>
      </c>
      <c r="T287" s="901" t="s">
        <v>2209</v>
      </c>
      <c r="U287" s="1063"/>
      <c r="V287" s="1063"/>
      <c r="W287" s="532"/>
      <c r="X287" s="532"/>
      <c r="Y287" s="532"/>
      <c r="Z287" s="532"/>
      <c r="AA287" s="532"/>
      <c r="AB287" s="532"/>
      <c r="AC287" s="532"/>
      <c r="AD287" s="532"/>
    </row>
    <row r="288" spans="1:30" s="710" customFormat="1" ht="56.25" customHeight="1" x14ac:dyDescent="0.2">
      <c r="A288" s="534" t="s">
        <v>2301</v>
      </c>
      <c r="B288" s="511" t="str">
        <f t="shared" si="4"/>
        <v>2018</v>
      </c>
      <c r="C288" s="535" t="s">
        <v>2210</v>
      </c>
      <c r="D288" s="535"/>
      <c r="E288" s="535" t="s">
        <v>2211</v>
      </c>
      <c r="F288" s="539" t="s">
        <v>1143</v>
      </c>
      <c r="G288" s="534" t="s">
        <v>2212</v>
      </c>
      <c r="H288" s="531">
        <v>43264</v>
      </c>
      <c r="I288" s="534"/>
      <c r="J288" s="531"/>
      <c r="K288" s="894">
        <v>15.815</v>
      </c>
      <c r="L288" s="894">
        <v>4.7439999999999998</v>
      </c>
      <c r="M288" s="894"/>
      <c r="N288" s="654" t="s">
        <v>808</v>
      </c>
      <c r="O288" s="534" t="s">
        <v>2213</v>
      </c>
      <c r="P288" s="894">
        <v>3280</v>
      </c>
      <c r="Q288" s="1056" t="s">
        <v>2214</v>
      </c>
      <c r="R288" s="534" t="s">
        <v>2215</v>
      </c>
      <c r="S288" s="534" t="s">
        <v>1774</v>
      </c>
      <c r="T288" s="901" t="s">
        <v>2216</v>
      </c>
      <c r="U288" s="547" t="s">
        <v>1170</v>
      </c>
      <c r="V288" s="547"/>
      <c r="W288" s="709"/>
      <c r="X288" s="709"/>
      <c r="Y288" s="709"/>
      <c r="Z288" s="709"/>
      <c r="AA288" s="709"/>
      <c r="AB288" s="709"/>
      <c r="AC288" s="709"/>
      <c r="AD288" s="709"/>
    </row>
    <row r="289" spans="1:30" s="710" customFormat="1" ht="63" x14ac:dyDescent="0.2">
      <c r="A289" s="1070" t="s">
        <v>2302</v>
      </c>
      <c r="B289" s="708" t="str">
        <f t="shared" si="4"/>
        <v>2018</v>
      </c>
      <c r="C289" s="1071" t="s">
        <v>2217</v>
      </c>
      <c r="D289" s="1071"/>
      <c r="E289" s="1071" t="s">
        <v>2218</v>
      </c>
      <c r="F289" s="1070" t="s">
        <v>1156</v>
      </c>
      <c r="G289" s="1070" t="s">
        <v>2219</v>
      </c>
      <c r="H289" s="1072">
        <v>43283</v>
      </c>
      <c r="I289" s="1070"/>
      <c r="J289" s="1072"/>
      <c r="K289" s="1077">
        <v>21</v>
      </c>
      <c r="L289" s="1077">
        <v>21</v>
      </c>
      <c r="M289" s="1077"/>
      <c r="N289" s="1074" t="s">
        <v>808</v>
      </c>
      <c r="O289" s="1070" t="s">
        <v>2220</v>
      </c>
      <c r="P289" s="1073">
        <v>22000</v>
      </c>
      <c r="Q289" s="1070" t="s">
        <v>2221</v>
      </c>
      <c r="R289" s="1070" t="s">
        <v>2222</v>
      </c>
      <c r="S289" s="1070" t="s">
        <v>1774</v>
      </c>
      <c r="T289" s="1076" t="s">
        <v>2223</v>
      </c>
      <c r="U289" s="657" t="s">
        <v>1169</v>
      </c>
      <c r="V289" s="657"/>
      <c r="W289" s="709"/>
      <c r="X289" s="709"/>
      <c r="Y289" s="709"/>
      <c r="Z289" s="709"/>
      <c r="AA289" s="709"/>
      <c r="AB289" s="709"/>
      <c r="AC289" s="709"/>
      <c r="AD289" s="709"/>
    </row>
    <row r="290" spans="1:30" s="533" customFormat="1" ht="65.25" customHeight="1" x14ac:dyDescent="0.2">
      <c r="A290" s="539" t="s">
        <v>2303</v>
      </c>
      <c r="B290" s="511" t="str">
        <f t="shared" si="4"/>
        <v>2018</v>
      </c>
      <c r="C290" s="535" t="s">
        <v>1679</v>
      </c>
      <c r="D290" s="535" t="s">
        <v>1679</v>
      </c>
      <c r="E290" s="535" t="s">
        <v>2224</v>
      </c>
      <c r="F290" s="539" t="s">
        <v>1144</v>
      </c>
      <c r="G290" s="534" t="s">
        <v>2225</v>
      </c>
      <c r="H290" s="531"/>
      <c r="I290" s="534" t="s">
        <v>2226</v>
      </c>
      <c r="J290" s="531">
        <v>43251</v>
      </c>
      <c r="K290" s="1030">
        <v>5.9</v>
      </c>
      <c r="L290" s="1030">
        <v>1.8</v>
      </c>
      <c r="M290" s="1030"/>
      <c r="N290" s="1046" t="s">
        <v>815</v>
      </c>
      <c r="O290" s="534" t="s">
        <v>2227</v>
      </c>
      <c r="P290" s="534" t="s">
        <v>2228</v>
      </c>
      <c r="Q290" s="534" t="s">
        <v>2229</v>
      </c>
      <c r="R290" s="534" t="s">
        <v>2230</v>
      </c>
      <c r="S290" s="534" t="s">
        <v>427</v>
      </c>
      <c r="T290" s="901" t="s">
        <v>2231</v>
      </c>
      <c r="U290" s="547" t="s">
        <v>1168</v>
      </c>
      <c r="V290" s="547"/>
      <c r="W290" s="532"/>
      <c r="X290" s="532"/>
      <c r="Y290" s="532"/>
      <c r="Z290" s="532"/>
      <c r="AA290" s="532"/>
      <c r="AB290" s="532"/>
      <c r="AC290" s="532"/>
      <c r="AD290" s="532"/>
    </row>
    <row r="291" spans="1:30" s="533" customFormat="1" ht="57" customHeight="1" x14ac:dyDescent="0.2">
      <c r="A291" s="534" t="s">
        <v>2304</v>
      </c>
      <c r="B291" s="511" t="str">
        <f t="shared" si="4"/>
        <v>2018</v>
      </c>
      <c r="C291" s="535" t="s">
        <v>2232</v>
      </c>
      <c r="D291" s="535"/>
      <c r="E291" s="535" t="s">
        <v>2233</v>
      </c>
      <c r="F291" s="539" t="s">
        <v>1171</v>
      </c>
      <c r="G291" s="534" t="s">
        <v>2234</v>
      </c>
      <c r="H291" s="531">
        <v>43297</v>
      </c>
      <c r="I291" s="534"/>
      <c r="J291" s="531"/>
      <c r="K291" s="1031">
        <v>130</v>
      </c>
      <c r="L291" s="1031">
        <v>40</v>
      </c>
      <c r="M291" s="1031"/>
      <c r="N291" s="654" t="s">
        <v>808</v>
      </c>
      <c r="O291" s="534" t="s">
        <v>2235</v>
      </c>
      <c r="P291" s="534">
        <v>44915.6</v>
      </c>
      <c r="Q291" s="534" t="s">
        <v>2236</v>
      </c>
      <c r="R291" s="534" t="s">
        <v>2237</v>
      </c>
      <c r="S291" s="534" t="s">
        <v>1774</v>
      </c>
      <c r="T291" s="901" t="s">
        <v>2238</v>
      </c>
      <c r="U291" s="1063" t="s">
        <v>2239</v>
      </c>
      <c r="V291" s="1063"/>
      <c r="W291" s="532"/>
      <c r="X291" s="532"/>
      <c r="Y291" s="532"/>
      <c r="Z291" s="532"/>
      <c r="AA291" s="532"/>
      <c r="AB291" s="532"/>
      <c r="AC291" s="532"/>
      <c r="AD291" s="532"/>
    </row>
    <row r="292" spans="1:30" s="533" customFormat="1" ht="63" x14ac:dyDescent="0.2">
      <c r="A292" s="539" t="s">
        <v>2305</v>
      </c>
      <c r="B292" s="511" t="str">
        <f t="shared" si="4"/>
        <v>2018</v>
      </c>
      <c r="C292" s="535" t="s">
        <v>2240</v>
      </c>
      <c r="D292" s="535"/>
      <c r="E292" s="535" t="s">
        <v>2241</v>
      </c>
      <c r="F292" s="539" t="s">
        <v>2487</v>
      </c>
      <c r="G292" s="534" t="s">
        <v>2242</v>
      </c>
      <c r="H292" s="531">
        <v>43315</v>
      </c>
      <c r="I292" s="534"/>
      <c r="J292" s="531"/>
      <c r="K292" s="1030">
        <v>1.1000000000000001</v>
      </c>
      <c r="L292" s="1031">
        <v>1</v>
      </c>
      <c r="M292" s="1031"/>
      <c r="N292" s="654" t="s">
        <v>814</v>
      </c>
      <c r="O292" s="534" t="s">
        <v>2243</v>
      </c>
      <c r="P292" s="894">
        <v>2106.1999999999998</v>
      </c>
      <c r="Q292" s="534" t="s">
        <v>2244</v>
      </c>
      <c r="R292" s="534" t="s">
        <v>2245</v>
      </c>
      <c r="S292" s="534" t="s">
        <v>2246</v>
      </c>
      <c r="T292" s="901" t="s">
        <v>2247</v>
      </c>
      <c r="U292" s="1063"/>
      <c r="V292" s="1063"/>
      <c r="W292" s="532"/>
      <c r="X292" s="532"/>
      <c r="Y292" s="532"/>
      <c r="Z292" s="532"/>
      <c r="AA292" s="532"/>
      <c r="AB292" s="532"/>
      <c r="AC292" s="532"/>
      <c r="AD292" s="532"/>
    </row>
    <row r="293" spans="1:30" s="710" customFormat="1" ht="63" x14ac:dyDescent="0.2">
      <c r="A293" s="534" t="s">
        <v>2306</v>
      </c>
      <c r="B293" s="511" t="str">
        <f t="shared" si="4"/>
        <v>2018</v>
      </c>
      <c r="C293" s="535" t="s">
        <v>2248</v>
      </c>
      <c r="D293" s="535" t="s">
        <v>2248</v>
      </c>
      <c r="E293" s="535" t="s">
        <v>2249</v>
      </c>
      <c r="F293" s="539" t="s">
        <v>1830</v>
      </c>
      <c r="G293" s="534" t="s">
        <v>2250</v>
      </c>
      <c r="H293" s="531">
        <v>43315</v>
      </c>
      <c r="I293" s="534"/>
      <c r="J293" s="531"/>
      <c r="K293" s="1030">
        <v>4.5</v>
      </c>
      <c r="L293" s="1031">
        <v>4</v>
      </c>
      <c r="M293" s="1031"/>
      <c r="N293" s="654" t="s">
        <v>806</v>
      </c>
      <c r="O293" s="534" t="s">
        <v>2251</v>
      </c>
      <c r="P293" s="894">
        <v>1556</v>
      </c>
      <c r="Q293" s="534" t="s">
        <v>2252</v>
      </c>
      <c r="R293" s="534" t="s">
        <v>2245</v>
      </c>
      <c r="S293" s="534" t="s">
        <v>1774</v>
      </c>
      <c r="T293" s="901" t="s">
        <v>2253</v>
      </c>
      <c r="U293" s="547" t="s">
        <v>1168</v>
      </c>
      <c r="V293" s="547"/>
      <c r="W293" s="709"/>
      <c r="X293" s="709"/>
      <c r="Y293" s="709"/>
      <c r="Z293" s="709"/>
      <c r="AA293" s="709"/>
      <c r="AB293" s="709"/>
      <c r="AC293" s="709"/>
      <c r="AD293" s="709"/>
    </row>
    <row r="294" spans="1:30" s="533" customFormat="1" ht="94.5" x14ac:dyDescent="0.2">
      <c r="A294" s="539" t="s">
        <v>2307</v>
      </c>
      <c r="B294" s="511" t="str">
        <f t="shared" si="4"/>
        <v>2018</v>
      </c>
      <c r="C294" s="535" t="s">
        <v>1679</v>
      </c>
      <c r="D294" s="535" t="s">
        <v>1679</v>
      </c>
      <c r="E294" s="535" t="s">
        <v>2224</v>
      </c>
      <c r="F294" s="539" t="s">
        <v>1144</v>
      </c>
      <c r="G294" s="534"/>
      <c r="H294" s="531"/>
      <c r="I294" s="534">
        <v>4010343281</v>
      </c>
      <c r="J294" s="531">
        <v>43336</v>
      </c>
      <c r="K294" s="1030">
        <v>19.2</v>
      </c>
      <c r="L294" s="1030">
        <v>5.7</v>
      </c>
      <c r="M294" s="1030"/>
      <c r="N294" s="1046" t="s">
        <v>812</v>
      </c>
      <c r="O294" s="534" t="s">
        <v>2254</v>
      </c>
      <c r="P294" s="534" t="s">
        <v>2255</v>
      </c>
      <c r="Q294" s="534" t="s">
        <v>2256</v>
      </c>
      <c r="R294" s="534" t="s">
        <v>2257</v>
      </c>
      <c r="S294" s="534" t="s">
        <v>1864</v>
      </c>
      <c r="T294" s="901" t="s">
        <v>2258</v>
      </c>
      <c r="U294" s="547" t="s">
        <v>1168</v>
      </c>
      <c r="V294" s="547"/>
      <c r="W294" s="532"/>
      <c r="X294" s="532"/>
      <c r="Y294" s="532"/>
      <c r="Z294" s="532"/>
      <c r="AA294" s="532"/>
      <c r="AB294" s="532"/>
      <c r="AC294" s="532"/>
      <c r="AD294" s="532"/>
    </row>
    <row r="295" spans="1:30" s="533" customFormat="1" ht="78.75" x14ac:dyDescent="0.2">
      <c r="A295" s="534" t="s">
        <v>2308</v>
      </c>
      <c r="B295" s="511" t="str">
        <f t="shared" si="4"/>
        <v>2018</v>
      </c>
      <c r="C295" s="535" t="s">
        <v>2259</v>
      </c>
      <c r="D295" s="535"/>
      <c r="E295" s="535" t="s">
        <v>2260</v>
      </c>
      <c r="F295" s="539" t="s">
        <v>2487</v>
      </c>
      <c r="G295" s="534" t="s">
        <v>2261</v>
      </c>
      <c r="H295" s="531">
        <v>43347</v>
      </c>
      <c r="I295" s="534" t="s">
        <v>2262</v>
      </c>
      <c r="J295" s="531">
        <v>43413</v>
      </c>
      <c r="K295" s="1031">
        <v>13</v>
      </c>
      <c r="L295" s="1031">
        <v>6</v>
      </c>
      <c r="M295" s="1031"/>
      <c r="N295" s="654" t="s">
        <v>808</v>
      </c>
      <c r="O295" s="534" t="s">
        <v>2263</v>
      </c>
      <c r="P295" s="894">
        <v>33050</v>
      </c>
      <c r="Q295" s="534" t="s">
        <v>2264</v>
      </c>
      <c r="R295" s="534" t="s">
        <v>2265</v>
      </c>
      <c r="S295" s="534">
        <v>50</v>
      </c>
      <c r="T295" s="901" t="s">
        <v>2266</v>
      </c>
      <c r="U295" s="1063"/>
      <c r="V295" s="1063"/>
      <c r="W295" s="532"/>
      <c r="X295" s="532"/>
      <c r="Y295" s="532"/>
      <c r="Z295" s="532"/>
      <c r="AA295" s="532"/>
      <c r="AB295" s="532"/>
      <c r="AC295" s="532"/>
      <c r="AD295" s="532"/>
    </row>
    <row r="296" spans="1:30" s="533" customFormat="1" ht="63" x14ac:dyDescent="0.2">
      <c r="A296" s="1007" t="s">
        <v>2309</v>
      </c>
      <c r="B296" s="1008" t="str">
        <f t="shared" si="4"/>
        <v>2018</v>
      </c>
      <c r="C296" s="1010" t="s">
        <v>2267</v>
      </c>
      <c r="D296" s="1010"/>
      <c r="E296" s="1010" t="s">
        <v>2268</v>
      </c>
      <c r="F296" s="1007" t="s">
        <v>1162</v>
      </c>
      <c r="G296" s="1016" t="s">
        <v>2269</v>
      </c>
      <c r="H296" s="1016">
        <v>43300</v>
      </c>
      <c r="I296" s="1021">
        <v>2816410788</v>
      </c>
      <c r="J296" s="1016">
        <v>43301</v>
      </c>
      <c r="K296" s="1032">
        <v>18</v>
      </c>
      <c r="L296" s="1032">
        <v>18</v>
      </c>
      <c r="M296" s="1032"/>
      <c r="N296" s="1047" t="s">
        <v>817</v>
      </c>
      <c r="O296" s="1021" t="s">
        <v>859</v>
      </c>
      <c r="P296" s="1053">
        <v>12727</v>
      </c>
      <c r="Q296" s="1021" t="s">
        <v>2270</v>
      </c>
      <c r="R296" s="1021" t="s">
        <v>2265</v>
      </c>
      <c r="S296" s="1021">
        <v>50</v>
      </c>
      <c r="T296" s="1062" t="s">
        <v>2271</v>
      </c>
      <c r="U296" s="1067" t="s">
        <v>1168</v>
      </c>
      <c r="V296" s="1067"/>
      <c r="W296" s="537"/>
      <c r="X296" s="537"/>
      <c r="Y296" s="537"/>
      <c r="Z296" s="537"/>
      <c r="AA296" s="537"/>
      <c r="AB296" s="537"/>
      <c r="AC296" s="537"/>
      <c r="AD296" s="537"/>
    </row>
    <row r="297" spans="1:30" s="544" customFormat="1" ht="63" x14ac:dyDescent="0.2">
      <c r="A297" s="534" t="s">
        <v>2310</v>
      </c>
      <c r="B297" s="511" t="str">
        <f t="shared" si="4"/>
        <v>2018</v>
      </c>
      <c r="C297" s="535" t="s">
        <v>1679</v>
      </c>
      <c r="D297" s="535" t="s">
        <v>1679</v>
      </c>
      <c r="E297" s="535" t="s">
        <v>2224</v>
      </c>
      <c r="F297" s="539" t="s">
        <v>1144</v>
      </c>
      <c r="G297" s="535"/>
      <c r="H297" s="535"/>
      <c r="I297" s="534">
        <v>642437176</v>
      </c>
      <c r="J297" s="531">
        <v>43343</v>
      </c>
      <c r="K297" s="1030">
        <v>14.4</v>
      </c>
      <c r="L297" s="1030">
        <v>4.3</v>
      </c>
      <c r="M297" s="1030"/>
      <c r="N297" s="1046" t="s">
        <v>815</v>
      </c>
      <c r="O297" s="534" t="s">
        <v>2272</v>
      </c>
      <c r="P297" s="894" t="s">
        <v>2273</v>
      </c>
      <c r="Q297" s="534" t="s">
        <v>2274</v>
      </c>
      <c r="R297" s="1057" t="s">
        <v>2257</v>
      </c>
      <c r="S297" s="534" t="s">
        <v>1864</v>
      </c>
      <c r="T297" s="1066" t="s">
        <v>2258</v>
      </c>
      <c r="U297" s="547" t="s">
        <v>1168</v>
      </c>
      <c r="V297" s="548"/>
      <c r="W297" s="236"/>
      <c r="X297" s="236"/>
      <c r="Y297" s="236"/>
      <c r="Z297" s="236"/>
      <c r="AA297" s="236"/>
      <c r="AB297" s="236"/>
      <c r="AC297" s="236"/>
      <c r="AD297" s="236"/>
    </row>
    <row r="298" spans="1:30" s="533" customFormat="1" ht="47.25" x14ac:dyDescent="0.2">
      <c r="A298" s="539" t="s">
        <v>2311</v>
      </c>
      <c r="B298" s="511" t="str">
        <f t="shared" si="4"/>
        <v>2018</v>
      </c>
      <c r="C298" s="535" t="s">
        <v>2275</v>
      </c>
      <c r="D298" s="535"/>
      <c r="E298" s="535" t="s">
        <v>2276</v>
      </c>
      <c r="F298" s="539" t="s">
        <v>1785</v>
      </c>
      <c r="G298" s="531" t="s">
        <v>2277</v>
      </c>
      <c r="H298" s="531">
        <v>43356</v>
      </c>
      <c r="I298" s="534">
        <v>7407342160</v>
      </c>
      <c r="J298" s="531">
        <v>43356</v>
      </c>
      <c r="K298" s="1031">
        <v>216</v>
      </c>
      <c r="L298" s="1031">
        <v>216</v>
      </c>
      <c r="M298" s="1031"/>
      <c r="N298" s="654" t="s">
        <v>807</v>
      </c>
      <c r="O298" s="534" t="s">
        <v>2278</v>
      </c>
      <c r="P298" s="894">
        <v>52259</v>
      </c>
      <c r="Q298" s="534" t="s">
        <v>2279</v>
      </c>
      <c r="R298" s="1057" t="s">
        <v>2280</v>
      </c>
      <c r="S298" s="901">
        <v>50</v>
      </c>
      <c r="T298" s="1063" t="s">
        <v>2281</v>
      </c>
      <c r="U298" s="1063"/>
      <c r="V298" s="1069"/>
      <c r="W298" s="538"/>
      <c r="X298" s="538"/>
      <c r="Y298" s="538"/>
      <c r="Z298" s="538"/>
      <c r="AA298" s="538"/>
      <c r="AB298" s="538"/>
      <c r="AC298" s="538"/>
      <c r="AD298" s="538"/>
    </row>
    <row r="299" spans="1:30" s="533" customFormat="1" ht="63" x14ac:dyDescent="0.2">
      <c r="A299" s="534" t="s">
        <v>2312</v>
      </c>
      <c r="B299" s="511" t="str">
        <f t="shared" si="4"/>
        <v>2018</v>
      </c>
      <c r="C299" s="535" t="s">
        <v>1679</v>
      </c>
      <c r="D299" s="535"/>
      <c r="E299" s="535" t="s">
        <v>2282</v>
      </c>
      <c r="F299" s="539" t="s">
        <v>1144</v>
      </c>
      <c r="G299" s="535"/>
      <c r="H299" s="535"/>
      <c r="I299" s="534">
        <v>6006371121</v>
      </c>
      <c r="J299" s="531">
        <v>43382</v>
      </c>
      <c r="K299" s="1037">
        <v>13.84</v>
      </c>
      <c r="L299" s="1037">
        <v>4.1500000000000004</v>
      </c>
      <c r="M299" s="1037"/>
      <c r="N299" s="1046" t="s">
        <v>812</v>
      </c>
      <c r="O299" s="534" t="s">
        <v>2283</v>
      </c>
      <c r="P299" s="894" t="s">
        <v>2284</v>
      </c>
      <c r="Q299" s="534" t="s">
        <v>2285</v>
      </c>
      <c r="R299" s="1057" t="s">
        <v>2286</v>
      </c>
      <c r="S299" s="901">
        <v>6</v>
      </c>
      <c r="T299" s="1063" t="s">
        <v>2231</v>
      </c>
      <c r="U299" s="547" t="s">
        <v>1168</v>
      </c>
      <c r="V299" s="548"/>
      <c r="W299" s="538"/>
      <c r="X299" s="538"/>
      <c r="Y299" s="538"/>
      <c r="Z299" s="538"/>
      <c r="AA299" s="538"/>
      <c r="AB299" s="538"/>
      <c r="AC299" s="538"/>
      <c r="AD299" s="538"/>
    </row>
    <row r="300" spans="1:30" s="533" customFormat="1" ht="47.25" x14ac:dyDescent="0.25">
      <c r="A300" s="539" t="s">
        <v>2313</v>
      </c>
      <c r="B300" s="511" t="str">
        <f t="shared" si="4"/>
        <v>2018</v>
      </c>
      <c r="C300" s="1011" t="s">
        <v>2287</v>
      </c>
      <c r="D300" s="1013"/>
      <c r="E300" s="535" t="s">
        <v>2288</v>
      </c>
      <c r="F300" s="539" t="s">
        <v>1824</v>
      </c>
      <c r="G300" s="535"/>
      <c r="H300" s="535"/>
      <c r="I300" s="534">
        <v>6835703441</v>
      </c>
      <c r="J300" s="531">
        <v>43382</v>
      </c>
      <c r="K300" s="1033">
        <v>520.22799999999995</v>
      </c>
      <c r="L300" s="1033">
        <v>104.045</v>
      </c>
      <c r="M300" s="1033"/>
      <c r="N300" s="1046" t="s">
        <v>811</v>
      </c>
      <c r="O300" s="534" t="s">
        <v>2289</v>
      </c>
      <c r="P300" s="894">
        <v>19402</v>
      </c>
      <c r="Q300" s="534" t="s">
        <v>2290</v>
      </c>
      <c r="R300" s="1057" t="s">
        <v>2291</v>
      </c>
      <c r="S300" s="901">
        <v>50</v>
      </c>
      <c r="T300" s="1063" t="s">
        <v>2292</v>
      </c>
      <c r="U300" s="547" t="s">
        <v>1168</v>
      </c>
      <c r="V300" s="548"/>
      <c r="W300" s="538"/>
      <c r="X300" s="538"/>
      <c r="Y300" s="538"/>
      <c r="Z300" s="538"/>
      <c r="AA300" s="538"/>
      <c r="AB300" s="538"/>
      <c r="AC300" s="538"/>
      <c r="AD300" s="538"/>
    </row>
    <row r="301" spans="1:30" s="533" customFormat="1" ht="78.75" x14ac:dyDescent="0.25">
      <c r="A301" s="539" t="s">
        <v>2370</v>
      </c>
      <c r="B301" s="511" t="str">
        <f t="shared" si="4"/>
        <v>2018</v>
      </c>
      <c r="C301" s="1011" t="s">
        <v>2316</v>
      </c>
      <c r="D301" s="1013"/>
      <c r="E301" s="535" t="s">
        <v>2317</v>
      </c>
      <c r="F301" s="539" t="s">
        <v>1296</v>
      </c>
      <c r="G301" s="535"/>
      <c r="H301" s="535"/>
      <c r="I301" s="534">
        <v>4065022181</v>
      </c>
      <c r="J301" s="531">
        <v>43434</v>
      </c>
      <c r="K301" s="1033">
        <v>14.074999999999999</v>
      </c>
      <c r="L301" s="1033">
        <v>14.074999999999999</v>
      </c>
      <c r="M301" s="1033"/>
      <c r="N301" s="1046" t="s">
        <v>806</v>
      </c>
      <c r="O301" s="534" t="s">
        <v>2318</v>
      </c>
      <c r="P301" s="894" t="s">
        <v>2319</v>
      </c>
      <c r="Q301" s="534" t="s">
        <v>2320</v>
      </c>
      <c r="R301" s="1057" t="s">
        <v>2321</v>
      </c>
      <c r="S301" s="901">
        <v>50</v>
      </c>
      <c r="T301" s="1063" t="s">
        <v>2322</v>
      </c>
      <c r="U301" s="1063"/>
      <c r="V301" s="1069"/>
      <c r="W301" s="538"/>
      <c r="X301" s="538"/>
      <c r="Y301" s="538"/>
      <c r="Z301" s="538"/>
      <c r="AA301" s="538"/>
      <c r="AB301" s="538"/>
      <c r="AC301" s="538"/>
      <c r="AD301" s="538"/>
    </row>
    <row r="302" spans="1:30" s="533" customFormat="1" ht="63" x14ac:dyDescent="0.2">
      <c r="A302" s="979" t="s">
        <v>2371</v>
      </c>
      <c r="B302" s="511" t="str">
        <f t="shared" si="4"/>
        <v>2018</v>
      </c>
      <c r="C302" s="980" t="s">
        <v>2323</v>
      </c>
      <c r="D302" s="980"/>
      <c r="E302" s="980" t="s">
        <v>2324</v>
      </c>
      <c r="F302" s="539" t="s">
        <v>1824</v>
      </c>
      <c r="G302" s="980" t="s">
        <v>2325</v>
      </c>
      <c r="H302" s="982">
        <v>43368</v>
      </c>
      <c r="I302" s="979"/>
      <c r="J302" s="983"/>
      <c r="K302" s="984">
        <v>32.302999999999997</v>
      </c>
      <c r="L302" s="988">
        <v>32.302999999999997</v>
      </c>
      <c r="M302" s="989"/>
      <c r="N302" s="654" t="s">
        <v>813</v>
      </c>
      <c r="O302" s="979" t="s">
        <v>2326</v>
      </c>
      <c r="P302" s="993">
        <v>16104.6</v>
      </c>
      <c r="Q302" s="979" t="s">
        <v>2327</v>
      </c>
      <c r="R302" s="997" t="s">
        <v>2328</v>
      </c>
      <c r="S302" s="979">
        <v>50</v>
      </c>
      <c r="T302" s="1000" t="s">
        <v>2323</v>
      </c>
      <c r="U302" s="539" t="s">
        <v>1168</v>
      </c>
      <c r="V302" s="784"/>
      <c r="W302" s="549"/>
      <c r="X302" s="549"/>
      <c r="Y302" s="549"/>
      <c r="Z302" s="549"/>
      <c r="AA302" s="549"/>
      <c r="AB302" s="549"/>
      <c r="AC302" s="549"/>
      <c r="AD302" s="549"/>
    </row>
    <row r="303" spans="1:30" s="533" customFormat="1" ht="95.25" customHeight="1" x14ac:dyDescent="0.2">
      <c r="A303" s="979" t="s">
        <v>2372</v>
      </c>
      <c r="B303" s="511" t="str">
        <f t="shared" si="4"/>
        <v>2018</v>
      </c>
      <c r="C303" s="980" t="s">
        <v>2329</v>
      </c>
      <c r="D303" s="980"/>
      <c r="E303" s="980" t="s">
        <v>2330</v>
      </c>
      <c r="F303" s="539" t="s">
        <v>1824</v>
      </c>
      <c r="G303" s="980" t="s">
        <v>2331</v>
      </c>
      <c r="H303" s="982">
        <v>43381</v>
      </c>
      <c r="I303" s="979"/>
      <c r="J303" s="983"/>
      <c r="K303" s="984">
        <v>4.2859999999999996</v>
      </c>
      <c r="L303" s="988">
        <v>4.2859999999999996</v>
      </c>
      <c r="M303" s="989"/>
      <c r="N303" s="654" t="s">
        <v>813</v>
      </c>
      <c r="O303" s="979" t="s">
        <v>2332</v>
      </c>
      <c r="P303" s="993">
        <v>7062</v>
      </c>
      <c r="Q303" s="979" t="s">
        <v>2333</v>
      </c>
      <c r="R303" s="997" t="s">
        <v>2334</v>
      </c>
      <c r="S303" s="979">
        <v>50</v>
      </c>
      <c r="T303" s="1000" t="s">
        <v>2335</v>
      </c>
      <c r="U303" s="539" t="s">
        <v>1170</v>
      </c>
      <c r="V303" s="784"/>
      <c r="W303" s="549"/>
      <c r="X303" s="549"/>
      <c r="Y303" s="549"/>
      <c r="Z303" s="549"/>
      <c r="AA303" s="549"/>
      <c r="AB303" s="549"/>
      <c r="AC303" s="549"/>
      <c r="AD303" s="549"/>
    </row>
    <row r="304" spans="1:30" s="533" customFormat="1" ht="63" x14ac:dyDescent="0.2">
      <c r="A304" s="979" t="s">
        <v>2373</v>
      </c>
      <c r="B304" s="511" t="str">
        <f t="shared" si="4"/>
        <v>2018</v>
      </c>
      <c r="C304" s="980" t="s">
        <v>2336</v>
      </c>
      <c r="D304" s="980"/>
      <c r="E304" s="980" t="s">
        <v>2337</v>
      </c>
      <c r="F304" s="539" t="s">
        <v>1296</v>
      </c>
      <c r="G304" s="980" t="s">
        <v>2338</v>
      </c>
      <c r="H304" s="982">
        <v>43433</v>
      </c>
      <c r="I304" s="979"/>
      <c r="J304" s="983"/>
      <c r="K304" s="984">
        <v>8</v>
      </c>
      <c r="L304" s="988">
        <v>4</v>
      </c>
      <c r="M304" s="989"/>
      <c r="N304" s="654" t="s">
        <v>813</v>
      </c>
      <c r="O304" s="979" t="s">
        <v>2339</v>
      </c>
      <c r="P304" s="993">
        <v>27280</v>
      </c>
      <c r="Q304" s="979" t="s">
        <v>2340</v>
      </c>
      <c r="R304" s="997" t="s">
        <v>2341</v>
      </c>
      <c r="S304" s="979">
        <v>50</v>
      </c>
      <c r="T304" s="1000" t="s">
        <v>2342</v>
      </c>
      <c r="U304" s="979"/>
      <c r="V304" s="1003"/>
      <c r="W304" s="549"/>
      <c r="X304" s="549"/>
      <c r="Y304" s="549"/>
      <c r="Z304" s="549"/>
      <c r="AA304" s="549"/>
      <c r="AB304" s="549"/>
      <c r="AC304" s="549"/>
      <c r="AD304" s="549"/>
    </row>
    <row r="305" spans="1:30" s="533" customFormat="1" ht="47.25" x14ac:dyDescent="0.2">
      <c r="A305" s="979" t="s">
        <v>2374</v>
      </c>
      <c r="B305" s="511" t="str">
        <f t="shared" si="4"/>
        <v>2018</v>
      </c>
      <c r="C305" s="980" t="s">
        <v>2343</v>
      </c>
      <c r="D305" s="980" t="s">
        <v>2343</v>
      </c>
      <c r="E305" s="980" t="s">
        <v>2344</v>
      </c>
      <c r="F305" s="539" t="s">
        <v>1830</v>
      </c>
      <c r="G305" s="980" t="s">
        <v>2345</v>
      </c>
      <c r="H305" s="982">
        <v>43438</v>
      </c>
      <c r="I305" s="979"/>
      <c r="J305" s="983"/>
      <c r="K305" s="984">
        <v>59</v>
      </c>
      <c r="L305" s="988">
        <v>17.7</v>
      </c>
      <c r="M305" s="989"/>
      <c r="N305" s="654" t="s">
        <v>810</v>
      </c>
      <c r="O305" s="979" t="s">
        <v>2346</v>
      </c>
      <c r="P305" s="993">
        <v>1808</v>
      </c>
      <c r="Q305" s="979" t="s">
        <v>2347</v>
      </c>
      <c r="R305" s="997" t="s">
        <v>2348</v>
      </c>
      <c r="S305" s="979">
        <v>50</v>
      </c>
      <c r="T305" s="1000" t="s">
        <v>2349</v>
      </c>
      <c r="U305" s="539" t="s">
        <v>1170</v>
      </c>
      <c r="V305" s="539"/>
      <c r="W305" s="549"/>
      <c r="X305" s="549"/>
      <c r="Y305" s="549"/>
      <c r="Z305" s="549"/>
      <c r="AA305" s="549"/>
      <c r="AB305" s="549"/>
      <c r="AC305" s="549"/>
      <c r="AD305" s="549"/>
    </row>
    <row r="306" spans="1:30" s="533" customFormat="1" ht="63" x14ac:dyDescent="0.2">
      <c r="A306" s="979" t="s">
        <v>2375</v>
      </c>
      <c r="B306" s="511" t="str">
        <f t="shared" si="4"/>
        <v>2018</v>
      </c>
      <c r="C306" s="980" t="s">
        <v>1679</v>
      </c>
      <c r="D306" s="980"/>
      <c r="E306" s="980" t="s">
        <v>2350</v>
      </c>
      <c r="F306" s="539" t="s">
        <v>1144</v>
      </c>
      <c r="G306" s="980"/>
      <c r="H306" s="982"/>
      <c r="I306" s="1022">
        <v>1284374266</v>
      </c>
      <c r="J306" s="1027">
        <v>43451</v>
      </c>
      <c r="K306" s="1034">
        <v>1.786</v>
      </c>
      <c r="L306" s="1039">
        <v>1.786</v>
      </c>
      <c r="M306" s="1042"/>
      <c r="N306" s="887" t="s">
        <v>809</v>
      </c>
      <c r="O306" s="1050" t="s">
        <v>2351</v>
      </c>
      <c r="P306" s="1054" t="s">
        <v>2352</v>
      </c>
      <c r="Q306" s="1050" t="s">
        <v>2353</v>
      </c>
      <c r="R306" s="1058" t="s">
        <v>2354</v>
      </c>
      <c r="S306" s="1050" t="s">
        <v>1864</v>
      </c>
      <c r="T306" s="1064" t="s">
        <v>2258</v>
      </c>
      <c r="U306" s="539" t="s">
        <v>1168</v>
      </c>
      <c r="V306" s="784"/>
      <c r="W306" s="549"/>
      <c r="X306" s="549"/>
      <c r="Y306" s="549"/>
      <c r="Z306" s="549"/>
      <c r="AA306" s="549"/>
      <c r="AB306" s="549"/>
      <c r="AC306" s="549"/>
      <c r="AD306" s="549"/>
    </row>
    <row r="307" spans="1:30" s="533" customFormat="1" ht="47.25" x14ac:dyDescent="0.25">
      <c r="A307" s="979" t="s">
        <v>2376</v>
      </c>
      <c r="B307" s="511" t="str">
        <f t="shared" si="4"/>
        <v>2018</v>
      </c>
      <c r="C307" s="1003" t="s">
        <v>2355</v>
      </c>
      <c r="D307" s="1003" t="s">
        <v>2355</v>
      </c>
      <c r="E307" s="980" t="s">
        <v>2356</v>
      </c>
      <c r="F307" s="697" t="s">
        <v>1162</v>
      </c>
      <c r="G307" s="1018"/>
      <c r="H307" s="1018"/>
      <c r="I307" s="1023">
        <v>8785832013</v>
      </c>
      <c r="J307" s="1023" t="s">
        <v>2357</v>
      </c>
      <c r="K307" s="1035">
        <v>14</v>
      </c>
      <c r="L307" s="1035">
        <v>14</v>
      </c>
      <c r="M307" s="1043"/>
      <c r="N307" s="991" t="s">
        <v>814</v>
      </c>
      <c r="O307" s="979" t="s">
        <v>2358</v>
      </c>
      <c r="P307" s="993">
        <v>5996.8</v>
      </c>
      <c r="Q307" s="1023" t="s">
        <v>2359</v>
      </c>
      <c r="R307" s="1059" t="s">
        <v>2360</v>
      </c>
      <c r="S307" s="1050">
        <v>50</v>
      </c>
      <c r="T307" s="1000" t="s">
        <v>2361</v>
      </c>
      <c r="U307" s="539" t="s">
        <v>1168</v>
      </c>
      <c r="V307" s="539"/>
      <c r="W307" s="549"/>
      <c r="X307" s="549"/>
      <c r="Y307" s="549"/>
      <c r="Z307" s="549"/>
      <c r="AA307" s="549"/>
      <c r="AB307" s="549"/>
      <c r="AC307" s="549"/>
      <c r="AD307" s="549"/>
    </row>
    <row r="308" spans="1:30" s="553" customFormat="1" ht="63" x14ac:dyDescent="0.2">
      <c r="A308" s="979" t="s">
        <v>2377</v>
      </c>
      <c r="B308" s="511" t="str">
        <f t="shared" si="4"/>
        <v>2018</v>
      </c>
      <c r="C308" s="1003" t="s">
        <v>2362</v>
      </c>
      <c r="D308" s="1003" t="s">
        <v>2362</v>
      </c>
      <c r="E308" s="980" t="s">
        <v>2363</v>
      </c>
      <c r="F308" s="697" t="s">
        <v>1830</v>
      </c>
      <c r="G308" s="1017" t="s">
        <v>2364</v>
      </c>
      <c r="H308" s="1020" t="s">
        <v>2365</v>
      </c>
      <c r="I308" s="1023">
        <v>1402071179</v>
      </c>
      <c r="J308" s="1023" t="s">
        <v>2366</v>
      </c>
      <c r="K308" s="1035">
        <v>9.8193129999999993</v>
      </c>
      <c r="L308" s="1035">
        <v>2.8</v>
      </c>
      <c r="M308" s="1043"/>
      <c r="N308" s="991" t="s">
        <v>807</v>
      </c>
      <c r="O308" s="979" t="s">
        <v>2367</v>
      </c>
      <c r="P308" s="993">
        <v>450</v>
      </c>
      <c r="Q308" s="1023" t="s">
        <v>2368</v>
      </c>
      <c r="R308" s="1059" t="s">
        <v>2360</v>
      </c>
      <c r="S308" s="1050">
        <v>50</v>
      </c>
      <c r="T308" s="1000" t="s">
        <v>2369</v>
      </c>
      <c r="U308" s="539" t="s">
        <v>1170</v>
      </c>
      <c r="V308" s="539"/>
      <c r="W308" s="549"/>
      <c r="X308" s="549"/>
      <c r="Y308" s="549"/>
      <c r="Z308" s="549"/>
      <c r="AA308" s="549"/>
      <c r="AB308" s="549"/>
      <c r="AC308" s="549"/>
      <c r="AD308" s="549"/>
    </row>
    <row r="309" spans="1:30" s="533" customFormat="1" ht="63" x14ac:dyDescent="0.2">
      <c r="A309" s="979" t="s">
        <v>2432</v>
      </c>
      <c r="B309" s="511" t="str">
        <f t="shared" si="4"/>
        <v>2018</v>
      </c>
      <c r="C309" s="540" t="s">
        <v>1679</v>
      </c>
      <c r="D309" s="540"/>
      <c r="E309" s="540" t="s">
        <v>2427</v>
      </c>
      <c r="F309" s="539" t="s">
        <v>1144</v>
      </c>
      <c r="G309" s="540"/>
      <c r="H309" s="540"/>
      <c r="I309" s="539">
        <v>7486043681</v>
      </c>
      <c r="J309" s="1028" t="s">
        <v>2428</v>
      </c>
      <c r="K309" s="1036">
        <v>14.302</v>
      </c>
      <c r="L309" s="1036">
        <v>4.29</v>
      </c>
      <c r="M309" s="1044"/>
      <c r="N309" s="1048" t="s">
        <v>808</v>
      </c>
      <c r="O309" s="580" t="s">
        <v>2429</v>
      </c>
      <c r="P309" s="897" t="s">
        <v>2430</v>
      </c>
      <c r="Q309" s="1028" t="s">
        <v>2431</v>
      </c>
      <c r="R309" s="1060" t="s">
        <v>2354</v>
      </c>
      <c r="S309" s="580" t="s">
        <v>1864</v>
      </c>
      <c r="T309" s="902" t="s">
        <v>2258</v>
      </c>
      <c r="U309" s="539" t="s">
        <v>1168</v>
      </c>
      <c r="V309" s="784"/>
      <c r="W309" s="236"/>
      <c r="X309" s="236"/>
      <c r="Y309" s="236"/>
      <c r="Z309" s="236"/>
      <c r="AA309" s="236"/>
      <c r="AB309" s="236"/>
      <c r="AC309" s="236"/>
      <c r="AD309" s="236"/>
    </row>
    <row r="310" spans="1:30" s="607" customFormat="1" ht="110.25" x14ac:dyDescent="0.2">
      <c r="A310" s="614" t="s">
        <v>2705</v>
      </c>
      <c r="B310" s="511" t="str">
        <f t="shared" si="4"/>
        <v>2019</v>
      </c>
      <c r="C310" s="615" t="s">
        <v>2447</v>
      </c>
      <c r="D310" s="615" t="s">
        <v>2447</v>
      </c>
      <c r="E310" s="615" t="s">
        <v>2448</v>
      </c>
      <c r="F310" s="614" t="s">
        <v>1156</v>
      </c>
      <c r="G310" s="614" t="s">
        <v>2449</v>
      </c>
      <c r="H310" s="616">
        <v>43472</v>
      </c>
      <c r="I310" s="614"/>
      <c r="J310" s="617"/>
      <c r="K310" s="826">
        <v>35</v>
      </c>
      <c r="L310" s="826">
        <v>10.5</v>
      </c>
      <c r="M310" s="618"/>
      <c r="N310" s="881">
        <v>12</v>
      </c>
      <c r="O310" s="615" t="s">
        <v>2450</v>
      </c>
      <c r="P310" s="614">
        <v>5894</v>
      </c>
      <c r="Q310" s="614" t="s">
        <v>2451</v>
      </c>
      <c r="R310" s="615" t="s">
        <v>2452</v>
      </c>
      <c r="S310" s="614">
        <v>25</v>
      </c>
      <c r="T310" s="619" t="s">
        <v>2453</v>
      </c>
      <c r="U310" s="614"/>
      <c r="V310" s="1001"/>
    </row>
    <row r="311" spans="1:30" s="607" customFormat="1" ht="66.75" customHeight="1" x14ac:dyDescent="0.2">
      <c r="A311" s="614" t="s">
        <v>2706</v>
      </c>
      <c r="B311" s="511" t="str">
        <f t="shared" si="4"/>
        <v>2019</v>
      </c>
      <c r="C311" s="615" t="s">
        <v>2454</v>
      </c>
      <c r="D311" s="615" t="s">
        <v>2454</v>
      </c>
      <c r="E311" s="615" t="s">
        <v>2455</v>
      </c>
      <c r="F311" s="614" t="s">
        <v>1158</v>
      </c>
      <c r="G311" s="614"/>
      <c r="H311" s="616"/>
      <c r="I311" s="614">
        <v>2002134262</v>
      </c>
      <c r="J311" s="617">
        <v>43482</v>
      </c>
      <c r="K311" s="826">
        <v>39.581969999999998</v>
      </c>
      <c r="L311" s="826">
        <v>12</v>
      </c>
      <c r="M311" s="618"/>
      <c r="N311" s="881">
        <v>12</v>
      </c>
      <c r="O311" s="615" t="s">
        <v>2456</v>
      </c>
      <c r="P311" s="614" t="s">
        <v>2457</v>
      </c>
      <c r="Q311" s="614" t="s">
        <v>2458</v>
      </c>
      <c r="R311" s="615" t="s">
        <v>2459</v>
      </c>
      <c r="S311" s="614">
        <v>15</v>
      </c>
      <c r="T311" s="619" t="s">
        <v>2460</v>
      </c>
      <c r="U311" s="614"/>
      <c r="V311" s="1001"/>
    </row>
    <row r="312" spans="1:30" s="607" customFormat="1" ht="47.25" x14ac:dyDescent="0.2">
      <c r="A312" s="614" t="s">
        <v>2707</v>
      </c>
      <c r="B312" s="511" t="str">
        <f t="shared" si="4"/>
        <v>2019</v>
      </c>
      <c r="C312" s="621" t="s">
        <v>1679</v>
      </c>
      <c r="D312" s="621" t="s">
        <v>1679</v>
      </c>
      <c r="E312" s="621" t="s">
        <v>2461</v>
      </c>
      <c r="F312" s="620" t="s">
        <v>1144</v>
      </c>
      <c r="G312" s="620"/>
      <c r="H312" s="622"/>
      <c r="I312" s="620">
        <v>1636001086</v>
      </c>
      <c r="J312" s="622">
        <v>43489</v>
      </c>
      <c r="K312" s="827">
        <v>14.393265</v>
      </c>
      <c r="L312" s="826">
        <v>4.3179999999999996</v>
      </c>
      <c r="M312" s="623"/>
      <c r="N312" s="882" t="s">
        <v>811</v>
      </c>
      <c r="O312" s="620" t="s">
        <v>2462</v>
      </c>
      <c r="P312" s="623" t="s">
        <v>2463</v>
      </c>
      <c r="Q312" s="614" t="s">
        <v>2464</v>
      </c>
      <c r="R312" s="621" t="s">
        <v>2465</v>
      </c>
      <c r="S312" s="620" t="s">
        <v>1864</v>
      </c>
      <c r="T312" s="814" t="s">
        <v>2466</v>
      </c>
      <c r="U312" s="620"/>
      <c r="V312" s="1068"/>
      <c r="W312" s="624"/>
      <c r="X312" s="624"/>
      <c r="Y312" s="624"/>
      <c r="Z312" s="624"/>
    </row>
    <row r="313" spans="1:30" s="607" customFormat="1" ht="58.5" customHeight="1" x14ac:dyDescent="0.2">
      <c r="A313" s="614" t="s">
        <v>2708</v>
      </c>
      <c r="B313" s="511" t="str">
        <f t="shared" si="4"/>
        <v>2019</v>
      </c>
      <c r="C313" s="625" t="s">
        <v>2467</v>
      </c>
      <c r="D313" s="625" t="s">
        <v>2467</v>
      </c>
      <c r="E313" s="621" t="s">
        <v>2468</v>
      </c>
      <c r="F313" s="867" t="s">
        <v>1643</v>
      </c>
      <c r="G313" s="626"/>
      <c r="H313" s="627"/>
      <c r="I313" s="620">
        <v>8546840652</v>
      </c>
      <c r="J313" s="622">
        <v>43494</v>
      </c>
      <c r="K313" s="827">
        <v>39.226599999999998</v>
      </c>
      <c r="L313" s="826">
        <v>11.768000000000001</v>
      </c>
      <c r="M313" s="628"/>
      <c r="N313" s="882" t="s">
        <v>808</v>
      </c>
      <c r="O313" s="620" t="s">
        <v>2469</v>
      </c>
      <c r="P313" s="623" t="s">
        <v>2470</v>
      </c>
      <c r="Q313" s="620" t="s">
        <v>2471</v>
      </c>
      <c r="R313" s="629" t="s">
        <v>2472</v>
      </c>
      <c r="S313" s="620" t="s">
        <v>2473</v>
      </c>
      <c r="T313" s="621" t="s">
        <v>2474</v>
      </c>
      <c r="U313" s="625"/>
      <c r="V313" s="1068"/>
      <c r="W313" s="624"/>
      <c r="X313" s="624"/>
      <c r="Y313" s="624"/>
      <c r="Z313" s="624"/>
    </row>
    <row r="314" spans="1:30" s="607" customFormat="1" ht="53.25" customHeight="1" x14ac:dyDescent="0.2">
      <c r="A314" s="614" t="s">
        <v>2709</v>
      </c>
      <c r="B314" s="511" t="str">
        <f t="shared" si="4"/>
        <v>2019</v>
      </c>
      <c r="C314" s="625" t="s">
        <v>2475</v>
      </c>
      <c r="D314" s="625" t="s">
        <v>2475</v>
      </c>
      <c r="E314" s="621" t="s">
        <v>2476</v>
      </c>
      <c r="F314" s="867" t="s">
        <v>1830</v>
      </c>
      <c r="G314" s="626" t="s">
        <v>2477</v>
      </c>
      <c r="H314" s="627">
        <v>43487</v>
      </c>
      <c r="I314" s="620"/>
      <c r="J314" s="620"/>
      <c r="K314" s="827">
        <v>7.5</v>
      </c>
      <c r="L314" s="826">
        <v>2</v>
      </c>
      <c r="M314" s="628"/>
      <c r="N314" s="882" t="s">
        <v>807</v>
      </c>
      <c r="O314" s="620" t="s">
        <v>2478</v>
      </c>
      <c r="P314" s="623">
        <v>500</v>
      </c>
      <c r="Q314" s="620" t="s">
        <v>2479</v>
      </c>
      <c r="R314" s="629" t="s">
        <v>2480</v>
      </c>
      <c r="S314" s="630">
        <v>59908</v>
      </c>
      <c r="T314" s="621" t="s">
        <v>2481</v>
      </c>
      <c r="U314" s="625"/>
      <c r="V314" s="1001"/>
    </row>
    <row r="315" spans="1:30" s="839" customFormat="1" ht="31.5" x14ac:dyDescent="0.25">
      <c r="A315" s="614" t="s">
        <v>2710</v>
      </c>
      <c r="B315" s="511" t="str">
        <f t="shared" si="4"/>
        <v>2019</v>
      </c>
      <c r="C315" s="784" t="s">
        <v>2501</v>
      </c>
      <c r="D315" s="784" t="s">
        <v>2501</v>
      </c>
      <c r="E315" s="540" t="s">
        <v>2502</v>
      </c>
      <c r="F315" s="697" t="s">
        <v>2700</v>
      </c>
      <c r="G315" s="835" t="s">
        <v>2503</v>
      </c>
      <c r="H315" s="876">
        <v>43511</v>
      </c>
      <c r="I315" s="774"/>
      <c r="J315" s="774"/>
      <c r="K315" s="818">
        <v>53.8</v>
      </c>
      <c r="L315" s="836">
        <v>23.8</v>
      </c>
      <c r="M315" s="837"/>
      <c r="N315" s="883" t="s">
        <v>808</v>
      </c>
      <c r="O315" s="779" t="s">
        <v>2704</v>
      </c>
      <c r="P315" s="838">
        <v>29.42</v>
      </c>
      <c r="Q315" s="539" t="s">
        <v>2504</v>
      </c>
      <c r="R315" s="782" t="s">
        <v>2505</v>
      </c>
      <c r="S315" s="774">
        <v>35</v>
      </c>
      <c r="T315" s="779" t="s">
        <v>2506</v>
      </c>
      <c r="U315" s="784"/>
      <c r="V315" s="1002"/>
      <c r="W315" s="163"/>
      <c r="X315" s="163"/>
      <c r="Y315" s="163"/>
      <c r="Z315" s="163"/>
    </row>
    <row r="316" spans="1:30" s="839" customFormat="1" ht="47.25" x14ac:dyDescent="0.25">
      <c r="A316" s="614" t="s">
        <v>2711</v>
      </c>
      <c r="B316" s="511" t="str">
        <f t="shared" si="4"/>
        <v>2019</v>
      </c>
      <c r="C316" s="784" t="s">
        <v>1679</v>
      </c>
      <c r="D316" s="784" t="s">
        <v>1679</v>
      </c>
      <c r="E316" s="540" t="s">
        <v>2224</v>
      </c>
      <c r="F316" s="697" t="s">
        <v>1144</v>
      </c>
      <c r="G316" s="788"/>
      <c r="H316" s="840"/>
      <c r="I316" s="774">
        <v>8807648337</v>
      </c>
      <c r="J316" s="776">
        <v>43515</v>
      </c>
      <c r="K316" s="818">
        <v>14.88</v>
      </c>
      <c r="L316" s="836">
        <v>4.4649999999999999</v>
      </c>
      <c r="M316" s="837"/>
      <c r="N316" s="654" t="s">
        <v>815</v>
      </c>
      <c r="O316" s="779" t="s">
        <v>2507</v>
      </c>
      <c r="P316" s="780" t="s">
        <v>2508</v>
      </c>
      <c r="Q316" s="539" t="s">
        <v>2509</v>
      </c>
      <c r="R316" s="782" t="s">
        <v>2510</v>
      </c>
      <c r="S316" s="774" t="s">
        <v>1864</v>
      </c>
      <c r="T316" s="779" t="s">
        <v>2466</v>
      </c>
      <c r="U316" s="784"/>
      <c r="V316" s="1002"/>
      <c r="W316" s="163"/>
      <c r="X316" s="163"/>
      <c r="Y316" s="163"/>
      <c r="Z316" s="163"/>
    </row>
    <row r="317" spans="1:30" s="839" customFormat="1" ht="31.5" x14ac:dyDescent="0.25">
      <c r="A317" s="614" t="s">
        <v>2712</v>
      </c>
      <c r="B317" s="511" t="str">
        <f t="shared" si="4"/>
        <v>2019</v>
      </c>
      <c r="C317" s="540" t="s">
        <v>2511</v>
      </c>
      <c r="D317" s="540" t="s">
        <v>2511</v>
      </c>
      <c r="E317" s="540" t="s">
        <v>2512</v>
      </c>
      <c r="F317" s="697" t="s">
        <v>1830</v>
      </c>
      <c r="G317" s="835" t="s">
        <v>2513</v>
      </c>
      <c r="H317" s="876">
        <v>43549</v>
      </c>
      <c r="I317" s="774"/>
      <c r="J317" s="774"/>
      <c r="K317" s="818">
        <v>33</v>
      </c>
      <c r="L317" s="836">
        <v>10</v>
      </c>
      <c r="M317" s="837"/>
      <c r="N317" s="654" t="s">
        <v>806</v>
      </c>
      <c r="O317" s="779" t="s">
        <v>2514</v>
      </c>
      <c r="P317" s="838">
        <v>4.2939999999999996</v>
      </c>
      <c r="Q317" s="539" t="s">
        <v>2515</v>
      </c>
      <c r="R317" s="782" t="s">
        <v>2516</v>
      </c>
      <c r="S317" s="774" t="s">
        <v>1774</v>
      </c>
      <c r="T317" s="779" t="s">
        <v>2517</v>
      </c>
      <c r="U317" s="784"/>
      <c r="V317" s="1002"/>
      <c r="W317" s="163"/>
      <c r="X317" s="163"/>
      <c r="Y317" s="163"/>
      <c r="Z317" s="163"/>
    </row>
    <row r="318" spans="1:30" s="839" customFormat="1" ht="47.25" x14ac:dyDescent="0.25">
      <c r="A318" s="614" t="s">
        <v>2713</v>
      </c>
      <c r="B318" s="511" t="str">
        <f t="shared" si="4"/>
        <v>2019</v>
      </c>
      <c r="C318" s="540" t="s">
        <v>2518</v>
      </c>
      <c r="D318" s="540" t="s">
        <v>2518</v>
      </c>
      <c r="E318" s="540" t="s">
        <v>2519</v>
      </c>
      <c r="F318" s="874" t="s">
        <v>1139</v>
      </c>
      <c r="G318" s="788"/>
      <c r="H318" s="840"/>
      <c r="I318" s="774">
        <v>2424627254</v>
      </c>
      <c r="J318" s="841">
        <v>43558</v>
      </c>
      <c r="K318" s="818">
        <v>389.54500000000002</v>
      </c>
      <c r="L318" s="836">
        <v>116.863</v>
      </c>
      <c r="M318" s="842"/>
      <c r="N318" s="887" t="s">
        <v>805</v>
      </c>
      <c r="O318" s="843" t="s">
        <v>2520</v>
      </c>
      <c r="P318" s="844" t="s">
        <v>2521</v>
      </c>
      <c r="Q318" s="580" t="s">
        <v>2522</v>
      </c>
      <c r="R318" s="845" t="s">
        <v>2523</v>
      </c>
      <c r="S318" s="846">
        <v>54544</v>
      </c>
      <c r="T318" s="847" t="s">
        <v>1594</v>
      </c>
      <c r="U318" s="784"/>
      <c r="V318" s="1002"/>
      <c r="W318" s="163"/>
      <c r="X318" s="163"/>
      <c r="Y318" s="163"/>
      <c r="Z318" s="163"/>
    </row>
    <row r="319" spans="1:30" s="839" customFormat="1" ht="47.25" x14ac:dyDescent="0.25">
      <c r="A319" s="614" t="s">
        <v>2714</v>
      </c>
      <c r="B319" s="511" t="str">
        <f t="shared" si="4"/>
        <v>2019</v>
      </c>
      <c r="C319" s="540" t="s">
        <v>2524</v>
      </c>
      <c r="D319" s="540" t="s">
        <v>2524</v>
      </c>
      <c r="E319" s="872" t="s">
        <v>2525</v>
      </c>
      <c r="F319" s="390" t="s">
        <v>1643</v>
      </c>
      <c r="G319" s="873" t="s">
        <v>2526</v>
      </c>
      <c r="H319" s="840">
        <v>43563</v>
      </c>
      <c r="I319" s="774"/>
      <c r="J319" s="844"/>
      <c r="K319" s="818">
        <v>25.45</v>
      </c>
      <c r="L319" s="836">
        <v>10</v>
      </c>
      <c r="M319" s="842"/>
      <c r="N319" s="887" t="s">
        <v>817</v>
      </c>
      <c r="O319" s="843" t="s">
        <v>2527</v>
      </c>
      <c r="P319" s="848">
        <v>6.6859999999999999</v>
      </c>
      <c r="Q319" s="580" t="s">
        <v>2528</v>
      </c>
      <c r="R319" s="845" t="s">
        <v>2529</v>
      </c>
      <c r="S319" s="849" t="s">
        <v>2530</v>
      </c>
      <c r="T319" s="847" t="s">
        <v>2531</v>
      </c>
      <c r="U319" s="784"/>
      <c r="V319" s="1002"/>
      <c r="W319" s="163"/>
      <c r="X319" s="163"/>
      <c r="Y319" s="163"/>
      <c r="Z319" s="163"/>
    </row>
    <row r="320" spans="1:30" s="839" customFormat="1" ht="94.5" x14ac:dyDescent="0.25">
      <c r="A320" s="614" t="s">
        <v>2715</v>
      </c>
      <c r="B320" s="511" t="str">
        <f t="shared" si="4"/>
        <v>2019</v>
      </c>
      <c r="C320" s="540" t="s">
        <v>2532</v>
      </c>
      <c r="D320" s="540" t="s">
        <v>2532</v>
      </c>
      <c r="E320" s="540" t="s">
        <v>2533</v>
      </c>
      <c r="F320" s="875" t="s">
        <v>1156</v>
      </c>
      <c r="G320" s="788"/>
      <c r="H320" s="840"/>
      <c r="I320" s="774">
        <v>5563143810</v>
      </c>
      <c r="J320" s="841">
        <v>43580</v>
      </c>
      <c r="K320" s="818">
        <v>40</v>
      </c>
      <c r="L320" s="836">
        <v>25</v>
      </c>
      <c r="M320" s="842"/>
      <c r="N320" s="887" t="s">
        <v>810</v>
      </c>
      <c r="O320" s="843" t="s">
        <v>2534</v>
      </c>
      <c r="P320" s="844" t="s">
        <v>2535</v>
      </c>
      <c r="Q320" s="850" t="s">
        <v>2536</v>
      </c>
      <c r="R320" s="845" t="s">
        <v>2537</v>
      </c>
      <c r="S320" s="849" t="s">
        <v>2538</v>
      </c>
      <c r="T320" s="847" t="s">
        <v>2539</v>
      </c>
      <c r="U320" s="784"/>
      <c r="V320" s="1002"/>
      <c r="W320" s="163"/>
      <c r="X320" s="163"/>
      <c r="Y320" s="163"/>
      <c r="Z320" s="163"/>
    </row>
    <row r="321" spans="1:26" s="839" customFormat="1" ht="31.5" x14ac:dyDescent="0.25">
      <c r="A321" s="614" t="s">
        <v>2716</v>
      </c>
      <c r="B321" s="511" t="str">
        <f t="shared" si="4"/>
        <v>2019</v>
      </c>
      <c r="C321" s="540" t="s">
        <v>2540</v>
      </c>
      <c r="D321" s="540" t="s">
        <v>2540</v>
      </c>
      <c r="E321" s="540" t="s">
        <v>2541</v>
      </c>
      <c r="F321" s="697" t="s">
        <v>1830</v>
      </c>
      <c r="G321" s="788" t="s">
        <v>2542</v>
      </c>
      <c r="H321" s="840">
        <v>43622</v>
      </c>
      <c r="I321" s="774"/>
      <c r="J321" s="846"/>
      <c r="K321" s="819">
        <v>6.5</v>
      </c>
      <c r="L321" s="851">
        <v>1.5</v>
      </c>
      <c r="M321" s="842"/>
      <c r="N321" s="887" t="s">
        <v>811</v>
      </c>
      <c r="O321" s="843" t="s">
        <v>2543</v>
      </c>
      <c r="P321" s="844" t="s">
        <v>2544</v>
      </c>
      <c r="Q321" s="850" t="s">
        <v>2545</v>
      </c>
      <c r="R321" s="845" t="s">
        <v>2546</v>
      </c>
      <c r="S321" s="849"/>
      <c r="T321" s="847"/>
      <c r="U321" s="784"/>
      <c r="V321" s="1002"/>
      <c r="W321" s="163"/>
      <c r="X321" s="163"/>
      <c r="Y321" s="163"/>
      <c r="Z321" s="163"/>
    </row>
    <row r="322" spans="1:26" s="839" customFormat="1" ht="63" x14ac:dyDescent="0.25">
      <c r="A322" s="614" t="s">
        <v>2717</v>
      </c>
      <c r="B322" s="511" t="str">
        <f t="shared" si="4"/>
        <v>2019</v>
      </c>
      <c r="C322" s="540" t="s">
        <v>2547</v>
      </c>
      <c r="D322" s="540" t="s">
        <v>2547</v>
      </c>
      <c r="E322" s="540" t="s">
        <v>2548</v>
      </c>
      <c r="F322" s="539" t="s">
        <v>2702</v>
      </c>
      <c r="G322" s="774" t="s">
        <v>2549</v>
      </c>
      <c r="H322" s="776">
        <v>43623</v>
      </c>
      <c r="I322" s="774"/>
      <c r="J322" s="852"/>
      <c r="K322" s="828">
        <v>3.173</v>
      </c>
      <c r="L322" s="853">
        <v>3.173</v>
      </c>
      <c r="M322" s="842"/>
      <c r="N322" s="887" t="s">
        <v>813</v>
      </c>
      <c r="O322" s="843" t="s">
        <v>2550</v>
      </c>
      <c r="P322" s="844" t="s">
        <v>2551</v>
      </c>
      <c r="Q322" s="850" t="s">
        <v>2552</v>
      </c>
      <c r="R322" s="845" t="s">
        <v>2553</v>
      </c>
      <c r="S322" s="849" t="s">
        <v>2554</v>
      </c>
      <c r="T322" s="847" t="s">
        <v>2555</v>
      </c>
      <c r="U322" s="784"/>
      <c r="V322" s="1002"/>
      <c r="W322" s="163"/>
      <c r="X322" s="163"/>
      <c r="Y322" s="163"/>
      <c r="Z322" s="163"/>
    </row>
    <row r="323" spans="1:26" s="839" customFormat="1" ht="47.25" x14ac:dyDescent="0.25">
      <c r="A323" s="614" t="s">
        <v>2718</v>
      </c>
      <c r="B323" s="511" t="str">
        <f t="shared" si="4"/>
        <v>2019</v>
      </c>
      <c r="C323" s="792" t="s">
        <v>2556</v>
      </c>
      <c r="D323" s="792" t="s">
        <v>2556</v>
      </c>
      <c r="E323" s="540" t="s">
        <v>2557</v>
      </c>
      <c r="F323" s="539" t="s">
        <v>1830</v>
      </c>
      <c r="G323" s="1019" t="s">
        <v>2558</v>
      </c>
      <c r="H323" s="776">
        <v>43641</v>
      </c>
      <c r="I323" s="774"/>
      <c r="J323" s="852"/>
      <c r="K323" s="828">
        <v>0.83899999999999997</v>
      </c>
      <c r="L323" s="828">
        <v>0.83899999999999997</v>
      </c>
      <c r="M323" s="842"/>
      <c r="N323" s="887" t="s">
        <v>805</v>
      </c>
      <c r="O323" s="1051" t="s">
        <v>2559</v>
      </c>
      <c r="P323" s="844">
        <v>240</v>
      </c>
      <c r="Q323" s="850" t="s">
        <v>2560</v>
      </c>
      <c r="R323" s="845" t="s">
        <v>2561</v>
      </c>
      <c r="S323" s="849"/>
      <c r="T323" s="847"/>
      <c r="U323" s="784"/>
      <c r="V323" s="1002"/>
      <c r="W323" s="163"/>
      <c r="X323" s="163"/>
      <c r="Y323" s="163"/>
      <c r="Z323" s="163"/>
    </row>
    <row r="324" spans="1:26" s="839" customFormat="1" ht="31.5" x14ac:dyDescent="0.25">
      <c r="A324" s="614" t="s">
        <v>2719</v>
      </c>
      <c r="B324" s="511" t="str">
        <f t="shared" ref="B324:B339" si="5">LEFT(A324,4)</f>
        <v>2019</v>
      </c>
      <c r="C324" s="787" t="s">
        <v>2562</v>
      </c>
      <c r="D324" s="787" t="s">
        <v>2562</v>
      </c>
      <c r="E324" s="540" t="s">
        <v>2563</v>
      </c>
      <c r="F324" s="539" t="s">
        <v>1157</v>
      </c>
      <c r="G324" s="774"/>
      <c r="H324" s="776"/>
      <c r="I324" s="855">
        <v>8336613705</v>
      </c>
      <c r="J324" s="789">
        <v>43648</v>
      </c>
      <c r="K324" s="819">
        <v>1104.6590000000001</v>
      </c>
      <c r="L324" s="828">
        <v>300</v>
      </c>
      <c r="M324" s="842"/>
      <c r="N324" s="887" t="s">
        <v>810</v>
      </c>
      <c r="O324" s="779" t="s">
        <v>309</v>
      </c>
      <c r="P324" s="856">
        <v>54.408999999999999</v>
      </c>
      <c r="Q324" s="850" t="s">
        <v>2564</v>
      </c>
      <c r="R324" s="782" t="s">
        <v>2565</v>
      </c>
      <c r="S324" s="849" t="s">
        <v>2566</v>
      </c>
      <c r="T324" s="847" t="s">
        <v>2567</v>
      </c>
      <c r="U324" s="784"/>
      <c r="V324" s="1002"/>
      <c r="W324" s="163"/>
      <c r="X324" s="163"/>
      <c r="Y324" s="163"/>
      <c r="Z324" s="163"/>
    </row>
    <row r="325" spans="1:26" s="839" customFormat="1" ht="31.5" x14ac:dyDescent="0.25">
      <c r="A325" s="614" t="s">
        <v>2720</v>
      </c>
      <c r="B325" s="511" t="str">
        <f t="shared" si="5"/>
        <v>2019</v>
      </c>
      <c r="C325" s="787" t="s">
        <v>2562</v>
      </c>
      <c r="D325" s="787" t="s">
        <v>2562</v>
      </c>
      <c r="E325" s="540" t="s">
        <v>506</v>
      </c>
      <c r="F325" s="539" t="s">
        <v>1157</v>
      </c>
      <c r="G325" s="774"/>
      <c r="H325" s="776"/>
      <c r="I325" s="774">
        <v>5430612231</v>
      </c>
      <c r="J325" s="878">
        <v>43703</v>
      </c>
      <c r="K325" s="828">
        <v>282.08</v>
      </c>
      <c r="L325" s="828">
        <v>60</v>
      </c>
      <c r="M325" s="842"/>
      <c r="N325" s="887" t="s">
        <v>810</v>
      </c>
      <c r="O325" s="779" t="s">
        <v>309</v>
      </c>
      <c r="P325" s="856">
        <v>24.5</v>
      </c>
      <c r="Q325" s="850" t="s">
        <v>2568</v>
      </c>
      <c r="R325" s="782" t="s">
        <v>2569</v>
      </c>
      <c r="S325" s="849" t="s">
        <v>2566</v>
      </c>
      <c r="T325" s="847" t="s">
        <v>2567</v>
      </c>
      <c r="U325" s="784"/>
      <c r="V325" s="1002"/>
      <c r="W325" s="163"/>
      <c r="X325" s="163"/>
      <c r="Y325" s="163"/>
      <c r="Z325" s="163"/>
    </row>
    <row r="326" spans="1:26" s="839" customFormat="1" ht="78.75" x14ac:dyDescent="0.25">
      <c r="A326" s="614" t="s">
        <v>2721</v>
      </c>
      <c r="B326" s="511" t="str">
        <f t="shared" si="5"/>
        <v>2019</v>
      </c>
      <c r="C326" s="787" t="s">
        <v>2570</v>
      </c>
      <c r="D326" s="787" t="s">
        <v>2570</v>
      </c>
      <c r="E326" s="540" t="s">
        <v>2571</v>
      </c>
      <c r="F326" s="539" t="s">
        <v>1157</v>
      </c>
      <c r="G326" s="774"/>
      <c r="H326" s="776"/>
      <c r="I326" s="774">
        <v>6333218265</v>
      </c>
      <c r="J326" s="878">
        <v>43704</v>
      </c>
      <c r="K326" s="828">
        <v>151</v>
      </c>
      <c r="L326" s="828">
        <v>45</v>
      </c>
      <c r="M326" s="842"/>
      <c r="N326" s="887" t="s">
        <v>805</v>
      </c>
      <c r="O326" s="857" t="s">
        <v>1762</v>
      </c>
      <c r="P326" s="856">
        <v>7.2</v>
      </c>
      <c r="Q326" s="850" t="s">
        <v>2572</v>
      </c>
      <c r="R326" s="845" t="s">
        <v>2573</v>
      </c>
      <c r="S326" s="858" t="s">
        <v>2574</v>
      </c>
      <c r="T326" s="847" t="s">
        <v>2575</v>
      </c>
      <c r="U326" s="784"/>
      <c r="V326" s="1002"/>
      <c r="W326" s="163"/>
      <c r="X326" s="163"/>
      <c r="Y326" s="163"/>
      <c r="Z326" s="163"/>
    </row>
    <row r="327" spans="1:26" s="839" customFormat="1" ht="47.25" x14ac:dyDescent="0.25">
      <c r="A327" s="614" t="s">
        <v>2722</v>
      </c>
      <c r="B327" s="511" t="str">
        <f t="shared" si="5"/>
        <v>2019</v>
      </c>
      <c r="C327" s="787" t="s">
        <v>2576</v>
      </c>
      <c r="D327" s="787" t="s">
        <v>2576</v>
      </c>
      <c r="E327" s="1014" t="s">
        <v>2577</v>
      </c>
      <c r="F327" s="539" t="s">
        <v>1785</v>
      </c>
      <c r="G327" s="774" t="s">
        <v>2578</v>
      </c>
      <c r="H327" s="776">
        <v>43712</v>
      </c>
      <c r="I327" s="774"/>
      <c r="J327" s="852"/>
      <c r="K327" s="828">
        <v>5.0339999999999998</v>
      </c>
      <c r="L327" s="828">
        <v>1.591</v>
      </c>
      <c r="M327" s="842"/>
      <c r="N327" s="887" t="s">
        <v>811</v>
      </c>
      <c r="O327" s="857" t="s">
        <v>2579</v>
      </c>
      <c r="P327" s="856">
        <v>3</v>
      </c>
      <c r="Q327" s="860" t="s">
        <v>2580</v>
      </c>
      <c r="R327" s="845" t="s">
        <v>2581</v>
      </c>
      <c r="S327" s="849" t="s">
        <v>2582</v>
      </c>
      <c r="T327" s="847" t="s">
        <v>2583</v>
      </c>
      <c r="U327" s="784"/>
      <c r="V327" s="1002"/>
      <c r="W327" s="163"/>
      <c r="X327" s="163"/>
      <c r="Y327" s="163"/>
      <c r="Z327" s="163"/>
    </row>
    <row r="328" spans="1:26" s="839" customFormat="1" ht="47.25" x14ac:dyDescent="0.25">
      <c r="A328" s="614" t="s">
        <v>2723</v>
      </c>
      <c r="B328" s="511" t="str">
        <f t="shared" si="5"/>
        <v>2019</v>
      </c>
      <c r="C328" s="787" t="s">
        <v>2584</v>
      </c>
      <c r="D328" s="787" t="s">
        <v>2584</v>
      </c>
      <c r="E328" s="540" t="s">
        <v>2585</v>
      </c>
      <c r="F328" s="539" t="s">
        <v>1141</v>
      </c>
      <c r="G328" s="774" t="s">
        <v>2586</v>
      </c>
      <c r="H328" s="861">
        <v>43720</v>
      </c>
      <c r="I328" s="774">
        <v>3285132838</v>
      </c>
      <c r="J328" s="878">
        <v>43721</v>
      </c>
      <c r="K328" s="828">
        <v>767.85</v>
      </c>
      <c r="L328" s="828">
        <v>153.57</v>
      </c>
      <c r="M328" s="842"/>
      <c r="N328" s="887" t="s">
        <v>817</v>
      </c>
      <c r="O328" s="857" t="s">
        <v>2587</v>
      </c>
      <c r="P328" s="844" t="s">
        <v>2588</v>
      </c>
      <c r="Q328" s="850" t="s">
        <v>2589</v>
      </c>
      <c r="R328" s="845" t="s">
        <v>2590</v>
      </c>
      <c r="S328" s="849" t="s">
        <v>2591</v>
      </c>
      <c r="T328" s="847" t="s">
        <v>2592</v>
      </c>
      <c r="U328" s="784"/>
      <c r="V328" s="1002"/>
      <c r="W328" s="163"/>
      <c r="X328" s="163"/>
      <c r="Y328" s="163"/>
      <c r="Z328" s="163"/>
    </row>
    <row r="329" spans="1:26" s="839" customFormat="1" ht="47.25" x14ac:dyDescent="0.25">
      <c r="A329" s="614" t="s">
        <v>2724</v>
      </c>
      <c r="B329" s="511" t="str">
        <f t="shared" si="5"/>
        <v>2019</v>
      </c>
      <c r="C329" s="787" t="s">
        <v>2593</v>
      </c>
      <c r="D329" s="787" t="s">
        <v>2593</v>
      </c>
      <c r="E329" s="540" t="s">
        <v>2594</v>
      </c>
      <c r="F329" s="539" t="s">
        <v>1830</v>
      </c>
      <c r="G329" s="774"/>
      <c r="H329" s="776"/>
      <c r="I329" s="774">
        <v>8286455417</v>
      </c>
      <c r="J329" s="776">
        <v>43731</v>
      </c>
      <c r="K329" s="820">
        <v>50</v>
      </c>
      <c r="L329" s="820">
        <v>15</v>
      </c>
      <c r="M329" s="862"/>
      <c r="N329" s="654" t="s">
        <v>806</v>
      </c>
      <c r="O329" s="857" t="s">
        <v>2595</v>
      </c>
      <c r="P329" s="780">
        <v>990</v>
      </c>
      <c r="Q329" s="860" t="s">
        <v>2596</v>
      </c>
      <c r="R329" s="782" t="s">
        <v>2597</v>
      </c>
      <c r="S329" s="774" t="s">
        <v>1774</v>
      </c>
      <c r="T329" s="779" t="s">
        <v>2598</v>
      </c>
      <c r="U329" s="784"/>
      <c r="V329" s="1002"/>
      <c r="W329" s="163"/>
      <c r="X329" s="163"/>
      <c r="Y329" s="163"/>
      <c r="Z329" s="163"/>
    </row>
    <row r="330" spans="1:26" s="839" customFormat="1" ht="47.25" x14ac:dyDescent="0.25">
      <c r="A330" s="614" t="s">
        <v>2725</v>
      </c>
      <c r="B330" s="511" t="str">
        <f t="shared" si="5"/>
        <v>2019</v>
      </c>
      <c r="C330" s="787" t="s">
        <v>2498</v>
      </c>
      <c r="D330" s="787" t="s">
        <v>2498</v>
      </c>
      <c r="E330" s="540" t="s">
        <v>2499</v>
      </c>
      <c r="F330" s="539" t="s">
        <v>1643</v>
      </c>
      <c r="G330" s="774"/>
      <c r="H330" s="776"/>
      <c r="I330" s="774">
        <v>1099889275</v>
      </c>
      <c r="J330" s="776">
        <v>43738</v>
      </c>
      <c r="K330" s="820">
        <v>23.456700000000001</v>
      </c>
      <c r="L330" s="820">
        <v>23.456700000000001</v>
      </c>
      <c r="M330" s="862"/>
      <c r="N330" s="654" t="s">
        <v>811</v>
      </c>
      <c r="O330" s="857" t="s">
        <v>2500</v>
      </c>
      <c r="P330" s="838">
        <v>1.29</v>
      </c>
      <c r="Q330" s="850" t="s">
        <v>2599</v>
      </c>
      <c r="R330" s="782" t="s">
        <v>2600</v>
      </c>
      <c r="S330" s="774" t="s">
        <v>2601</v>
      </c>
      <c r="T330" s="779" t="s">
        <v>2602</v>
      </c>
      <c r="U330" s="784"/>
      <c r="V330" s="1002"/>
      <c r="W330" s="163"/>
      <c r="X330" s="163"/>
      <c r="Y330" s="163"/>
      <c r="Z330" s="163"/>
    </row>
    <row r="331" spans="1:26" s="839" customFormat="1" ht="63" x14ac:dyDescent="0.25">
      <c r="A331" s="614" t="s">
        <v>2726</v>
      </c>
      <c r="B331" s="511" t="str">
        <f t="shared" si="5"/>
        <v>2019</v>
      </c>
      <c r="C331" s="787" t="s">
        <v>2603</v>
      </c>
      <c r="D331" s="787" t="s">
        <v>2603</v>
      </c>
      <c r="E331" s="787" t="s">
        <v>2604</v>
      </c>
      <c r="F331" s="791" t="s">
        <v>1162</v>
      </c>
      <c r="G331" s="787"/>
      <c r="H331" s="787"/>
      <c r="I331" s="787">
        <v>8782203856</v>
      </c>
      <c r="J331" s="879">
        <v>43756</v>
      </c>
      <c r="K331" s="829">
        <v>50</v>
      </c>
      <c r="L331" s="829">
        <v>20</v>
      </c>
      <c r="M331" s="787"/>
      <c r="N331" s="886" t="s">
        <v>807</v>
      </c>
      <c r="O331" s="540" t="s">
        <v>2605</v>
      </c>
      <c r="P331" s="791" t="s">
        <v>2606</v>
      </c>
      <c r="Q331" s="787" t="s">
        <v>2607</v>
      </c>
      <c r="R331" s="787" t="s">
        <v>2608</v>
      </c>
      <c r="S331" s="787" t="s">
        <v>2609</v>
      </c>
      <c r="T331" s="779" t="s">
        <v>2610</v>
      </c>
      <c r="U331" s="784"/>
      <c r="V331" s="1002"/>
      <c r="W331" s="163"/>
      <c r="X331" s="163"/>
      <c r="Y331" s="163"/>
      <c r="Z331" s="163"/>
    </row>
    <row r="332" spans="1:26" s="607" customFormat="1" ht="90" x14ac:dyDescent="0.25">
      <c r="A332" s="614" t="s">
        <v>2727</v>
      </c>
      <c r="B332" s="511" t="str">
        <f t="shared" si="5"/>
        <v>2019</v>
      </c>
      <c r="C332" s="698" t="s">
        <v>2640</v>
      </c>
      <c r="D332" s="698" t="s">
        <v>2640</v>
      </c>
      <c r="E332" s="863" t="s">
        <v>2641</v>
      </c>
      <c r="F332" s="867" t="s">
        <v>1161</v>
      </c>
      <c r="G332" s="774" t="s">
        <v>2642</v>
      </c>
      <c r="H332" s="776">
        <v>43768</v>
      </c>
      <c r="I332" s="774">
        <v>4583867612</v>
      </c>
      <c r="J332" s="622">
        <v>43780</v>
      </c>
      <c r="K332" s="827">
        <v>1</v>
      </c>
      <c r="L332" s="826">
        <v>0.62</v>
      </c>
      <c r="M332" s="628"/>
      <c r="N332" s="884" t="s">
        <v>811</v>
      </c>
      <c r="O332" s="857" t="s">
        <v>2643</v>
      </c>
      <c r="P332" s="844" t="s">
        <v>2644</v>
      </c>
      <c r="Q332" s="850" t="s">
        <v>2645</v>
      </c>
      <c r="R332" s="845" t="s">
        <v>2646</v>
      </c>
      <c r="S332" s="620" t="s">
        <v>2246</v>
      </c>
      <c r="T332" s="847" t="s">
        <v>2647</v>
      </c>
      <c r="U332" s="625"/>
      <c r="V332" s="1001"/>
    </row>
    <row r="333" spans="1:26" s="607" customFormat="1" ht="94.5" x14ac:dyDescent="0.2">
      <c r="A333" s="614" t="s">
        <v>2728</v>
      </c>
      <c r="B333" s="511" t="str">
        <f t="shared" si="5"/>
        <v>2019</v>
      </c>
      <c r="C333" s="540" t="s">
        <v>2648</v>
      </c>
      <c r="D333" s="540" t="s">
        <v>2648</v>
      </c>
      <c r="E333" s="540" t="s">
        <v>2649</v>
      </c>
      <c r="F333" s="867" t="s">
        <v>1157</v>
      </c>
      <c r="G333" s="774"/>
      <c r="H333" s="774"/>
      <c r="I333" s="774">
        <v>550810614</v>
      </c>
      <c r="J333" s="776">
        <v>43784</v>
      </c>
      <c r="K333" s="820">
        <v>1500</v>
      </c>
      <c r="L333" s="820">
        <v>300</v>
      </c>
      <c r="M333" s="628"/>
      <c r="N333" s="884" t="s">
        <v>806</v>
      </c>
      <c r="O333" s="779" t="s">
        <v>2650</v>
      </c>
      <c r="P333" s="864">
        <v>26815</v>
      </c>
      <c r="Q333" s="784" t="s">
        <v>2651</v>
      </c>
      <c r="R333" s="782" t="s">
        <v>2655</v>
      </c>
      <c r="S333" s="774" t="s">
        <v>2654</v>
      </c>
      <c r="T333" s="783" t="s">
        <v>2656</v>
      </c>
      <c r="U333" s="625"/>
      <c r="V333" s="1001"/>
    </row>
    <row r="334" spans="1:26" s="607" customFormat="1" ht="63" x14ac:dyDescent="0.25">
      <c r="A334" s="614" t="s">
        <v>2729</v>
      </c>
      <c r="B334" s="511" t="str">
        <f t="shared" si="5"/>
        <v>2019</v>
      </c>
      <c r="C334" s="540" t="s">
        <v>2657</v>
      </c>
      <c r="D334" s="698"/>
      <c r="E334" s="540" t="s">
        <v>2735</v>
      </c>
      <c r="F334" s="867" t="s">
        <v>1296</v>
      </c>
      <c r="G334" s="774" t="s">
        <v>2659</v>
      </c>
      <c r="H334" s="776">
        <v>43801</v>
      </c>
      <c r="I334" s="774"/>
      <c r="J334" s="622"/>
      <c r="K334" s="820">
        <v>24.5</v>
      </c>
      <c r="L334" s="820">
        <v>24.5</v>
      </c>
      <c r="M334" s="628"/>
      <c r="N334" s="884" t="s">
        <v>814</v>
      </c>
      <c r="O334" s="779" t="s">
        <v>2660</v>
      </c>
      <c r="P334" s="844" t="s">
        <v>2661</v>
      </c>
      <c r="Q334" s="860" t="s">
        <v>2662</v>
      </c>
      <c r="R334" s="845" t="s">
        <v>2652</v>
      </c>
      <c r="S334" s="849" t="s">
        <v>2663</v>
      </c>
      <c r="T334" s="847" t="s">
        <v>2664</v>
      </c>
      <c r="U334" s="625"/>
      <c r="V334" s="1001"/>
    </row>
    <row r="335" spans="1:26" s="607" customFormat="1" ht="63" x14ac:dyDescent="0.25">
      <c r="A335" s="614" t="s">
        <v>2730</v>
      </c>
      <c r="B335" s="511" t="str">
        <f t="shared" si="5"/>
        <v>2019</v>
      </c>
      <c r="C335" s="540" t="s">
        <v>2665</v>
      </c>
      <c r="D335" s="625"/>
      <c r="E335" s="540" t="s">
        <v>2666</v>
      </c>
      <c r="F335" s="867" t="s">
        <v>1296</v>
      </c>
      <c r="G335" s="774" t="s">
        <v>2667</v>
      </c>
      <c r="H335" s="776">
        <v>43801</v>
      </c>
      <c r="I335" s="620"/>
      <c r="J335" s="620"/>
      <c r="K335" s="820">
        <v>24</v>
      </c>
      <c r="L335" s="820">
        <v>24</v>
      </c>
      <c r="M335" s="628"/>
      <c r="N335" s="884" t="s">
        <v>814</v>
      </c>
      <c r="O335" s="779" t="s">
        <v>2660</v>
      </c>
      <c r="P335" s="844" t="s">
        <v>2668</v>
      </c>
      <c r="Q335" s="860" t="s">
        <v>2669</v>
      </c>
      <c r="R335" s="845" t="s">
        <v>2652</v>
      </c>
      <c r="S335" s="849" t="s">
        <v>2653</v>
      </c>
      <c r="T335" s="847" t="s">
        <v>2670</v>
      </c>
      <c r="U335" s="625"/>
      <c r="V335" s="1001"/>
    </row>
    <row r="336" spans="1:26" s="607" customFormat="1" ht="110.25" x14ac:dyDescent="0.25">
      <c r="A336" s="614" t="s">
        <v>2731</v>
      </c>
      <c r="B336" s="511" t="str">
        <f t="shared" si="5"/>
        <v>2019</v>
      </c>
      <c r="C336" s="540" t="s">
        <v>2671</v>
      </c>
      <c r="D336" s="540" t="s">
        <v>2671</v>
      </c>
      <c r="E336" s="540" t="s">
        <v>2672</v>
      </c>
      <c r="F336" s="867" t="s">
        <v>1157</v>
      </c>
      <c r="G336" s="774" t="s">
        <v>2673</v>
      </c>
      <c r="H336" s="776">
        <v>43567</v>
      </c>
      <c r="I336" s="620"/>
      <c r="J336" s="620"/>
      <c r="K336" s="820">
        <v>600</v>
      </c>
      <c r="L336" s="820">
        <v>150</v>
      </c>
      <c r="M336" s="628"/>
      <c r="N336" s="884" t="s">
        <v>805</v>
      </c>
      <c r="O336" s="779" t="s">
        <v>184</v>
      </c>
      <c r="P336" s="865" t="s">
        <v>2674</v>
      </c>
      <c r="Q336" s="860" t="s">
        <v>2675</v>
      </c>
      <c r="R336" s="845" t="s">
        <v>2676</v>
      </c>
      <c r="S336" s="849" t="s">
        <v>2677</v>
      </c>
      <c r="T336" s="847" t="s">
        <v>2678</v>
      </c>
      <c r="U336" s="625"/>
      <c r="V336" s="1001"/>
    </row>
    <row r="337" spans="1:22" s="607" customFormat="1" ht="94.5" x14ac:dyDescent="0.25">
      <c r="A337" s="614" t="s">
        <v>2732</v>
      </c>
      <c r="B337" s="511" t="str">
        <f t="shared" si="5"/>
        <v>2019</v>
      </c>
      <c r="C337" s="540" t="s">
        <v>2679</v>
      </c>
      <c r="D337" s="540" t="s">
        <v>2679</v>
      </c>
      <c r="E337" s="540" t="s">
        <v>2680</v>
      </c>
      <c r="F337" s="868" t="s">
        <v>1830</v>
      </c>
      <c r="G337" s="774" t="s">
        <v>2681</v>
      </c>
      <c r="H337" s="776">
        <v>43815</v>
      </c>
      <c r="I337" s="634"/>
      <c r="J337" s="637"/>
      <c r="K337" s="820">
        <v>31.6</v>
      </c>
      <c r="L337" s="820">
        <v>16.61</v>
      </c>
      <c r="M337" s="811"/>
      <c r="N337" s="885" t="s">
        <v>805</v>
      </c>
      <c r="O337" s="779" t="s">
        <v>2682</v>
      </c>
      <c r="P337" s="780">
        <v>2000.1</v>
      </c>
      <c r="Q337" s="850" t="s">
        <v>2683</v>
      </c>
      <c r="R337" s="782" t="s">
        <v>2684</v>
      </c>
      <c r="S337" s="774" t="s">
        <v>2554</v>
      </c>
      <c r="T337" s="866" t="s">
        <v>2685</v>
      </c>
      <c r="U337" s="625"/>
      <c r="V337" s="1001"/>
    </row>
    <row r="338" spans="1:22" s="607" customFormat="1" ht="63" x14ac:dyDescent="0.2">
      <c r="A338" s="614" t="s">
        <v>2733</v>
      </c>
      <c r="B338" s="511" t="str">
        <f t="shared" si="5"/>
        <v>2019</v>
      </c>
      <c r="C338" s="540" t="s">
        <v>2686</v>
      </c>
      <c r="D338" s="540" t="s">
        <v>2686</v>
      </c>
      <c r="E338" s="540" t="s">
        <v>2687</v>
      </c>
      <c r="F338" s="868" t="s">
        <v>1824</v>
      </c>
      <c r="G338" s="540" t="s">
        <v>2688</v>
      </c>
      <c r="H338" s="877">
        <v>43822</v>
      </c>
      <c r="I338" s="634"/>
      <c r="J338" s="637"/>
      <c r="K338" s="830">
        <v>34.799999999999997</v>
      </c>
      <c r="L338" s="830">
        <v>34.799999999999997</v>
      </c>
      <c r="M338" s="1078"/>
      <c r="N338" s="885" t="s">
        <v>810</v>
      </c>
      <c r="O338" s="540" t="s">
        <v>2689</v>
      </c>
      <c r="P338" s="539">
        <v>12869.6</v>
      </c>
      <c r="Q338" s="540" t="s">
        <v>2690</v>
      </c>
      <c r="R338" s="540" t="s">
        <v>2691</v>
      </c>
      <c r="S338" s="540" t="s">
        <v>1774</v>
      </c>
      <c r="T338" s="540" t="s">
        <v>2692</v>
      </c>
      <c r="U338" s="625"/>
      <c r="V338" s="1001"/>
    </row>
    <row r="339" spans="1:22" s="607" customFormat="1" ht="78.75" x14ac:dyDescent="0.2">
      <c r="A339" s="614" t="s">
        <v>2734</v>
      </c>
      <c r="B339" s="511" t="str">
        <f t="shared" si="5"/>
        <v>2019</v>
      </c>
      <c r="C339" s="540" t="s">
        <v>2693</v>
      </c>
      <c r="D339" s="540" t="s">
        <v>2693</v>
      </c>
      <c r="E339" s="540" t="s">
        <v>2694</v>
      </c>
      <c r="F339" s="868" t="s">
        <v>1161</v>
      </c>
      <c r="G339" s="540" t="s">
        <v>2695</v>
      </c>
      <c r="H339" s="877">
        <v>43830</v>
      </c>
      <c r="I339" s="634"/>
      <c r="J339" s="637"/>
      <c r="K339" s="812">
        <v>2.1</v>
      </c>
      <c r="L339" s="1079">
        <v>1.45</v>
      </c>
      <c r="M339" s="1080"/>
      <c r="N339" s="991" t="s">
        <v>807</v>
      </c>
      <c r="O339" s="540" t="s">
        <v>2696</v>
      </c>
      <c r="P339" s="539">
        <v>3000</v>
      </c>
      <c r="Q339" s="540" t="s">
        <v>2697</v>
      </c>
      <c r="R339" s="540" t="s">
        <v>2698</v>
      </c>
      <c r="S339" s="540" t="s">
        <v>2246</v>
      </c>
      <c r="T339" s="540" t="s">
        <v>2699</v>
      </c>
      <c r="U339" s="625"/>
      <c r="V339" s="1001"/>
    </row>
    <row r="340" spans="1:22" ht="86.25" customHeight="1" x14ac:dyDescent="0.2">
      <c r="A340" s="614" t="s">
        <v>2890</v>
      </c>
      <c r="B340" s="511">
        <v>2020</v>
      </c>
      <c r="C340" s="540" t="s">
        <v>1679</v>
      </c>
      <c r="D340" s="540" t="s">
        <v>2741</v>
      </c>
      <c r="E340" s="540"/>
      <c r="F340" s="868"/>
      <c r="G340" s="540" t="s">
        <v>2742</v>
      </c>
      <c r="H340" s="877" t="s">
        <v>2743</v>
      </c>
      <c r="I340" s="634"/>
      <c r="J340" s="637"/>
      <c r="K340" s="812">
        <v>13.651999999999999</v>
      </c>
      <c r="L340" s="1079">
        <v>13.651999999999999</v>
      </c>
      <c r="M340" s="1080"/>
      <c r="N340" s="991">
        <v>9</v>
      </c>
      <c r="O340" s="540" t="s">
        <v>2744</v>
      </c>
      <c r="P340" s="539" t="s">
        <v>2746</v>
      </c>
      <c r="Q340" s="540" t="s">
        <v>2745</v>
      </c>
      <c r="R340" s="540" t="s">
        <v>2747</v>
      </c>
      <c r="S340" s="540"/>
      <c r="T340" s="540"/>
      <c r="U340" s="614"/>
    </row>
    <row r="341" spans="1:22" ht="86.25" customHeight="1" x14ac:dyDescent="0.2">
      <c r="A341" s="614" t="s">
        <v>2891</v>
      </c>
      <c r="B341" s="511">
        <v>2020</v>
      </c>
      <c r="C341" s="540" t="s">
        <v>2748</v>
      </c>
      <c r="D341" s="540" t="s">
        <v>2749</v>
      </c>
      <c r="E341" s="540"/>
      <c r="F341" s="868"/>
      <c r="G341" s="540">
        <v>2640337672</v>
      </c>
      <c r="H341" s="877">
        <v>43893</v>
      </c>
      <c r="I341" s="634"/>
      <c r="J341" s="637"/>
      <c r="K341" s="812">
        <v>6.1</v>
      </c>
      <c r="L341" s="1079">
        <v>1.9</v>
      </c>
      <c r="M341" s="1080"/>
      <c r="N341" s="991">
        <v>5</v>
      </c>
      <c r="O341" s="540" t="s">
        <v>2750</v>
      </c>
      <c r="P341" s="539" t="s">
        <v>2752</v>
      </c>
      <c r="Q341" s="540" t="s">
        <v>2751</v>
      </c>
      <c r="R341" s="540" t="s">
        <v>2753</v>
      </c>
      <c r="S341" s="540"/>
      <c r="T341" s="540"/>
      <c r="U341" s="614"/>
    </row>
    <row r="342" spans="1:22" ht="86.25" customHeight="1" x14ac:dyDescent="0.2">
      <c r="A342" s="614" t="s">
        <v>2892</v>
      </c>
      <c r="B342" s="511">
        <v>2020</v>
      </c>
      <c r="C342" s="540" t="s">
        <v>2754</v>
      </c>
      <c r="D342" s="540" t="s">
        <v>2755</v>
      </c>
      <c r="E342" s="540"/>
      <c r="F342" s="868"/>
      <c r="G342" s="540"/>
      <c r="H342" s="877"/>
      <c r="I342" s="634" t="s">
        <v>2756</v>
      </c>
      <c r="J342" s="637">
        <v>43906</v>
      </c>
      <c r="K342" s="812">
        <v>30</v>
      </c>
      <c r="L342" s="1079">
        <v>6</v>
      </c>
      <c r="M342" s="1080"/>
      <c r="N342" s="991">
        <v>7</v>
      </c>
      <c r="O342" s="540" t="s">
        <v>2757</v>
      </c>
      <c r="P342" s="539" t="s">
        <v>2759</v>
      </c>
      <c r="Q342" s="540" t="s">
        <v>2758</v>
      </c>
      <c r="R342" s="540" t="s">
        <v>2760</v>
      </c>
      <c r="S342" s="540"/>
      <c r="T342" s="540"/>
      <c r="U342" s="614"/>
    </row>
    <row r="343" spans="1:22" ht="86.25" customHeight="1" x14ac:dyDescent="0.2">
      <c r="A343" s="614" t="s">
        <v>2893</v>
      </c>
      <c r="B343" s="511">
        <v>2020</v>
      </c>
      <c r="C343" s="540" t="s">
        <v>2761</v>
      </c>
      <c r="D343" s="540" t="s">
        <v>2762</v>
      </c>
      <c r="E343" s="540"/>
      <c r="F343" s="868"/>
      <c r="G343" s="540"/>
      <c r="H343" s="877"/>
      <c r="I343" s="634" t="s">
        <v>2763</v>
      </c>
      <c r="J343" s="637">
        <v>43913</v>
      </c>
      <c r="K343" s="812">
        <v>3.7</v>
      </c>
      <c r="L343" s="1079">
        <v>3.7</v>
      </c>
      <c r="M343" s="1080"/>
      <c r="N343" s="991">
        <v>6</v>
      </c>
      <c r="O343" s="540" t="s">
        <v>2764</v>
      </c>
      <c r="P343" s="539" t="s">
        <v>2766</v>
      </c>
      <c r="Q343" s="540" t="s">
        <v>2765</v>
      </c>
      <c r="R343" s="540" t="s">
        <v>2767</v>
      </c>
      <c r="S343" s="540"/>
      <c r="T343" s="540"/>
      <c r="U343" s="614"/>
    </row>
    <row r="344" spans="1:22" ht="86.25" customHeight="1" x14ac:dyDescent="0.2">
      <c r="A344" s="614" t="s">
        <v>2894</v>
      </c>
      <c r="B344" s="511">
        <v>2020</v>
      </c>
      <c r="C344" s="540" t="s">
        <v>2768</v>
      </c>
      <c r="D344" s="540" t="s">
        <v>2769</v>
      </c>
      <c r="E344" s="540"/>
      <c r="F344" s="868"/>
      <c r="G344" s="540"/>
      <c r="H344" s="877"/>
      <c r="I344" s="634" t="s">
        <v>2770</v>
      </c>
      <c r="J344" s="637">
        <v>43944</v>
      </c>
      <c r="K344" s="812">
        <v>16.97</v>
      </c>
      <c r="L344" s="1079">
        <v>6.78</v>
      </c>
      <c r="M344" s="1080"/>
      <c r="N344" s="991">
        <v>7</v>
      </c>
      <c r="O344" s="540" t="s">
        <v>522</v>
      </c>
      <c r="P344" s="539" t="s">
        <v>2772</v>
      </c>
      <c r="Q344" s="540" t="s">
        <v>2771</v>
      </c>
      <c r="R344" s="540" t="s">
        <v>2773</v>
      </c>
      <c r="S344" s="540"/>
      <c r="T344" s="540"/>
      <c r="U344" s="614"/>
    </row>
    <row r="345" spans="1:22" ht="86.25" customHeight="1" x14ac:dyDescent="0.2">
      <c r="A345" s="614" t="s">
        <v>2895</v>
      </c>
      <c r="B345" s="511">
        <v>2020</v>
      </c>
      <c r="C345" s="540" t="s">
        <v>2774</v>
      </c>
      <c r="D345" s="540" t="s">
        <v>2775</v>
      </c>
      <c r="E345" s="540"/>
      <c r="F345" s="868"/>
      <c r="G345" s="540"/>
      <c r="H345" s="877"/>
      <c r="I345" s="634" t="s">
        <v>2776</v>
      </c>
      <c r="J345" s="637">
        <v>43962</v>
      </c>
      <c r="K345" s="812">
        <v>37</v>
      </c>
      <c r="L345" s="1079">
        <v>14.8</v>
      </c>
      <c r="M345" s="1080"/>
      <c r="N345" s="991">
        <v>6</v>
      </c>
      <c r="O345" s="540" t="s">
        <v>2777</v>
      </c>
      <c r="P345" s="539" t="s">
        <v>2779</v>
      </c>
      <c r="Q345" s="540" t="s">
        <v>2778</v>
      </c>
      <c r="R345" s="540" t="s">
        <v>2780</v>
      </c>
      <c r="S345" s="540"/>
      <c r="T345" s="540"/>
      <c r="U345" s="614"/>
    </row>
    <row r="346" spans="1:22" ht="86.25" customHeight="1" x14ac:dyDescent="0.2">
      <c r="A346" s="614" t="s">
        <v>2896</v>
      </c>
      <c r="B346" s="511">
        <v>2020</v>
      </c>
      <c r="C346" s="540" t="s">
        <v>2781</v>
      </c>
      <c r="D346" s="540" t="s">
        <v>2782</v>
      </c>
      <c r="E346" s="540"/>
      <c r="F346" s="868"/>
      <c r="G346" s="540"/>
      <c r="H346" s="877"/>
      <c r="I346" s="634" t="s">
        <v>2783</v>
      </c>
      <c r="J346" s="637">
        <v>43970</v>
      </c>
      <c r="K346" s="812">
        <v>5</v>
      </c>
      <c r="L346" s="1079">
        <v>1.2</v>
      </c>
      <c r="M346" s="1080"/>
      <c r="N346" s="991">
        <v>7</v>
      </c>
      <c r="O346" s="540" t="s">
        <v>2784</v>
      </c>
      <c r="P346" s="539" t="s">
        <v>2786</v>
      </c>
      <c r="Q346" s="540" t="s">
        <v>2785</v>
      </c>
      <c r="R346" s="540" t="s">
        <v>2787</v>
      </c>
      <c r="S346" s="540"/>
      <c r="T346" s="540"/>
      <c r="U346" s="614"/>
    </row>
    <row r="347" spans="1:22" ht="86.25" customHeight="1" x14ac:dyDescent="0.2">
      <c r="A347" s="614" t="s">
        <v>2897</v>
      </c>
      <c r="B347" s="511">
        <v>2020</v>
      </c>
      <c r="C347" s="540" t="s">
        <v>2788</v>
      </c>
      <c r="D347" s="540" t="s">
        <v>2789</v>
      </c>
      <c r="E347" s="540"/>
      <c r="F347" s="868"/>
      <c r="G347" s="540"/>
      <c r="H347" s="877"/>
      <c r="I347" s="634" t="s">
        <v>2790</v>
      </c>
      <c r="J347" s="637">
        <v>43970</v>
      </c>
      <c r="K347" s="812">
        <v>2</v>
      </c>
      <c r="L347" s="1079">
        <v>1</v>
      </c>
      <c r="M347" s="1080"/>
      <c r="N347" s="991">
        <v>10</v>
      </c>
      <c r="O347" s="540" t="s">
        <v>2791</v>
      </c>
      <c r="P347" s="539" t="s">
        <v>2793</v>
      </c>
      <c r="Q347" s="540" t="s">
        <v>2792</v>
      </c>
      <c r="R347" s="540" t="s">
        <v>2794</v>
      </c>
      <c r="S347" s="540"/>
      <c r="T347" s="540"/>
      <c r="U347" s="614"/>
    </row>
    <row r="348" spans="1:22" ht="86.25" customHeight="1" x14ac:dyDescent="0.2">
      <c r="A348" s="614" t="s">
        <v>2898</v>
      </c>
      <c r="B348" s="511">
        <v>2020</v>
      </c>
      <c r="C348" s="540" t="s">
        <v>2562</v>
      </c>
      <c r="D348" s="540" t="s">
        <v>2795</v>
      </c>
      <c r="E348" s="540"/>
      <c r="F348" s="868"/>
      <c r="G348" s="540">
        <v>7370383063</v>
      </c>
      <c r="H348" s="877">
        <v>44020</v>
      </c>
      <c r="I348" s="634"/>
      <c r="J348" s="637"/>
      <c r="K348" s="812">
        <v>196.63</v>
      </c>
      <c r="L348" s="1079">
        <v>40</v>
      </c>
      <c r="M348" s="1080"/>
      <c r="N348" s="991">
        <v>12</v>
      </c>
      <c r="O348" s="540" t="s">
        <v>39</v>
      </c>
      <c r="P348" s="539" t="s">
        <v>2797</v>
      </c>
      <c r="Q348" s="540" t="s">
        <v>2796</v>
      </c>
      <c r="R348" s="540" t="s">
        <v>2798</v>
      </c>
      <c r="S348" s="540"/>
      <c r="T348" s="540"/>
      <c r="U348" s="614"/>
    </row>
    <row r="349" spans="1:22" ht="86.25" customHeight="1" x14ac:dyDescent="0.2">
      <c r="A349" s="614" t="s">
        <v>2899</v>
      </c>
      <c r="B349" s="511">
        <v>2020</v>
      </c>
      <c r="C349" s="540" t="s">
        <v>2799</v>
      </c>
      <c r="D349" s="540" t="s">
        <v>2800</v>
      </c>
      <c r="E349" s="540"/>
      <c r="F349" s="868"/>
      <c r="G349" s="540"/>
      <c r="H349" s="877"/>
      <c r="I349" s="634" t="s">
        <v>2801</v>
      </c>
      <c r="J349" s="637">
        <v>44040</v>
      </c>
      <c r="K349" s="812">
        <v>230</v>
      </c>
      <c r="L349" s="1079">
        <v>50</v>
      </c>
      <c r="M349" s="1080"/>
      <c r="N349" s="991">
        <v>7</v>
      </c>
      <c r="O349" s="540" t="s">
        <v>2802</v>
      </c>
      <c r="P349" s="539" t="s">
        <v>2804</v>
      </c>
      <c r="Q349" s="540" t="s">
        <v>2803</v>
      </c>
      <c r="R349" s="540" t="s">
        <v>2805</v>
      </c>
      <c r="S349" s="540"/>
      <c r="T349" s="540"/>
      <c r="U349" s="614"/>
    </row>
    <row r="350" spans="1:22" ht="86.25" customHeight="1" x14ac:dyDescent="0.2">
      <c r="A350" s="614" t="s">
        <v>2900</v>
      </c>
      <c r="B350" s="511">
        <v>2020</v>
      </c>
      <c r="C350" s="540" t="s">
        <v>2806</v>
      </c>
      <c r="D350" s="540" t="s">
        <v>2807</v>
      </c>
      <c r="E350" s="540"/>
      <c r="F350" s="868"/>
      <c r="G350" s="540"/>
      <c r="H350" s="877"/>
      <c r="I350" s="634" t="s">
        <v>2808</v>
      </c>
      <c r="J350" s="637">
        <v>44082</v>
      </c>
      <c r="K350" s="812">
        <v>40</v>
      </c>
      <c r="L350" s="1079">
        <v>10</v>
      </c>
      <c r="M350" s="1080"/>
      <c r="N350" s="991">
        <v>9</v>
      </c>
      <c r="O350" s="540" t="s">
        <v>2809</v>
      </c>
      <c r="P350" s="539" t="s">
        <v>2811</v>
      </c>
      <c r="Q350" s="540" t="s">
        <v>2810</v>
      </c>
      <c r="R350" s="540" t="s">
        <v>2812</v>
      </c>
      <c r="S350" s="540"/>
      <c r="T350" s="540"/>
      <c r="U350" s="614"/>
    </row>
    <row r="351" spans="1:22" ht="86.25" customHeight="1" x14ac:dyDescent="0.2">
      <c r="A351" s="614" t="s">
        <v>2901</v>
      </c>
      <c r="B351" s="511">
        <v>2020</v>
      </c>
      <c r="C351" s="540" t="s">
        <v>2813</v>
      </c>
      <c r="D351" s="540" t="s">
        <v>2814</v>
      </c>
      <c r="E351" s="540"/>
      <c r="F351" s="868"/>
      <c r="G351" s="540"/>
      <c r="H351" s="877"/>
      <c r="I351" s="634" t="s">
        <v>2815</v>
      </c>
      <c r="J351" s="637">
        <v>44091</v>
      </c>
      <c r="K351" s="812">
        <v>5</v>
      </c>
      <c r="L351" s="1079">
        <v>2.5</v>
      </c>
      <c r="M351" s="1080"/>
      <c r="N351" s="991">
        <v>5</v>
      </c>
      <c r="O351" s="540" t="s">
        <v>2816</v>
      </c>
      <c r="P351" s="539" t="s">
        <v>2818</v>
      </c>
      <c r="Q351" s="540" t="s">
        <v>2817</v>
      </c>
      <c r="R351" s="540" t="s">
        <v>2819</v>
      </c>
      <c r="S351" s="540"/>
      <c r="T351" s="540"/>
      <c r="U351" s="614"/>
    </row>
    <row r="352" spans="1:22" ht="86.25" customHeight="1" x14ac:dyDescent="0.2">
      <c r="A352" s="614" t="s">
        <v>2902</v>
      </c>
      <c r="B352" s="511">
        <v>2020</v>
      </c>
      <c r="C352" s="540" t="s">
        <v>2820</v>
      </c>
      <c r="D352" s="540" t="s">
        <v>2821</v>
      </c>
      <c r="E352" s="540"/>
      <c r="F352" s="868"/>
      <c r="G352" s="540"/>
      <c r="H352" s="877"/>
      <c r="I352" s="634" t="s">
        <v>2822</v>
      </c>
      <c r="J352" s="637">
        <v>44095</v>
      </c>
      <c r="K352" s="812">
        <v>8.8000000000000007</v>
      </c>
      <c r="L352" s="1079">
        <v>8.8000000000000007</v>
      </c>
      <c r="M352" s="1080"/>
      <c r="N352" s="991">
        <v>10</v>
      </c>
      <c r="O352" s="540" t="s">
        <v>2823</v>
      </c>
      <c r="P352" s="539">
        <v>38365</v>
      </c>
      <c r="Q352" s="540" t="s">
        <v>2824</v>
      </c>
      <c r="R352" s="540" t="s">
        <v>2825</v>
      </c>
      <c r="S352" s="540"/>
      <c r="T352" s="540"/>
      <c r="U352" s="614"/>
    </row>
    <row r="353" spans="1:21" ht="86.25" customHeight="1" x14ac:dyDescent="0.2">
      <c r="A353" s="614" t="s">
        <v>2903</v>
      </c>
      <c r="B353" s="511">
        <v>2020</v>
      </c>
      <c r="C353" s="540" t="s">
        <v>2826</v>
      </c>
      <c r="D353" s="540" t="s">
        <v>2827</v>
      </c>
      <c r="E353" s="540"/>
      <c r="F353" s="868"/>
      <c r="G353" s="540"/>
      <c r="H353" s="877"/>
      <c r="I353" s="634" t="s">
        <v>2828</v>
      </c>
      <c r="J353" s="637">
        <v>44067</v>
      </c>
      <c r="K353" s="812">
        <v>11.85</v>
      </c>
      <c r="L353" s="1079">
        <v>3</v>
      </c>
      <c r="M353" s="1080"/>
      <c r="N353" s="991">
        <v>4</v>
      </c>
      <c r="O353" s="540" t="s">
        <v>2829</v>
      </c>
      <c r="P353" s="539">
        <v>7207.3</v>
      </c>
      <c r="Q353" s="540" t="s">
        <v>2830</v>
      </c>
      <c r="R353" s="540" t="s">
        <v>2805</v>
      </c>
      <c r="S353" s="540"/>
      <c r="T353" s="540"/>
      <c r="U353" s="614"/>
    </row>
    <row r="354" spans="1:21" ht="86.25" customHeight="1" x14ac:dyDescent="0.2">
      <c r="A354" s="614" t="s">
        <v>2904</v>
      </c>
      <c r="B354" s="511">
        <v>2020</v>
      </c>
      <c r="C354" s="540" t="s">
        <v>2045</v>
      </c>
      <c r="D354" s="540" t="s">
        <v>2831</v>
      </c>
      <c r="E354" s="540"/>
      <c r="F354" s="868"/>
      <c r="G354" s="540"/>
      <c r="H354" s="877"/>
      <c r="I354" s="634" t="s">
        <v>2832</v>
      </c>
      <c r="J354" s="637">
        <v>44112</v>
      </c>
      <c r="K354" s="812">
        <v>150</v>
      </c>
      <c r="L354" s="1079">
        <v>80</v>
      </c>
      <c r="M354" s="1080"/>
      <c r="N354" s="991">
        <v>3</v>
      </c>
      <c r="O354" s="540" t="s">
        <v>2833</v>
      </c>
      <c r="P354" s="539" t="s">
        <v>2835</v>
      </c>
      <c r="Q354" s="540" t="s">
        <v>2834</v>
      </c>
      <c r="R354" s="540" t="s">
        <v>2836</v>
      </c>
      <c r="S354" s="540"/>
      <c r="T354" s="540"/>
      <c r="U354" s="614"/>
    </row>
    <row r="355" spans="1:21" ht="86.25" customHeight="1" x14ac:dyDescent="0.2">
      <c r="A355" s="614" t="s">
        <v>2905</v>
      </c>
      <c r="B355" s="511">
        <v>2020</v>
      </c>
      <c r="C355" s="540" t="s">
        <v>2837</v>
      </c>
      <c r="D355" s="540" t="s">
        <v>2838</v>
      </c>
      <c r="E355" s="540"/>
      <c r="F355" s="868"/>
      <c r="G355" s="540"/>
      <c r="H355" s="877"/>
      <c r="I355" s="634" t="s">
        <v>2839</v>
      </c>
      <c r="J355" s="637">
        <v>44146</v>
      </c>
      <c r="K355" s="812">
        <v>7</v>
      </c>
      <c r="L355" s="1079">
        <v>1.8</v>
      </c>
      <c r="M355" s="1080"/>
      <c r="N355" s="991">
        <v>10</v>
      </c>
      <c r="O355" s="540" t="s">
        <v>2840</v>
      </c>
      <c r="P355" s="539">
        <v>609.9</v>
      </c>
      <c r="Q355" s="540" t="s">
        <v>2841</v>
      </c>
      <c r="R355" s="540" t="s">
        <v>2842</v>
      </c>
      <c r="S355" s="540"/>
      <c r="T355" s="540"/>
      <c r="U355" s="614"/>
    </row>
    <row r="356" spans="1:21" ht="86.25" customHeight="1" x14ac:dyDescent="0.2">
      <c r="A356" s="614" t="s">
        <v>2906</v>
      </c>
      <c r="B356" s="511">
        <v>2020</v>
      </c>
      <c r="C356" s="540" t="s">
        <v>2843</v>
      </c>
      <c r="D356" s="540" t="s">
        <v>2844</v>
      </c>
      <c r="E356" s="540"/>
      <c r="F356" s="868"/>
      <c r="G356" s="540"/>
      <c r="H356" s="877"/>
      <c r="I356" s="634" t="s">
        <v>2845</v>
      </c>
      <c r="J356" s="637">
        <v>44154</v>
      </c>
      <c r="K356" s="812">
        <v>168.53</v>
      </c>
      <c r="L356" s="1079">
        <v>50.55</v>
      </c>
      <c r="M356" s="1080"/>
      <c r="N356" s="991">
        <v>4</v>
      </c>
      <c r="O356" s="540" t="s">
        <v>1818</v>
      </c>
      <c r="P356" s="539">
        <v>51510</v>
      </c>
      <c r="Q356" s="540"/>
      <c r="R356" s="540" t="s">
        <v>2846</v>
      </c>
      <c r="S356" s="540"/>
      <c r="T356" s="540"/>
      <c r="U356" s="614"/>
    </row>
    <row r="357" spans="1:21" ht="86.25" customHeight="1" x14ac:dyDescent="0.2">
      <c r="A357" s="614" t="s">
        <v>2907</v>
      </c>
      <c r="B357" s="511">
        <v>2020</v>
      </c>
      <c r="C357" s="540" t="s">
        <v>2847</v>
      </c>
      <c r="D357" s="540" t="s">
        <v>2848</v>
      </c>
      <c r="E357" s="540"/>
      <c r="F357" s="868"/>
      <c r="G357" s="540"/>
      <c r="H357" s="877"/>
      <c r="I357" s="634" t="s">
        <v>2849</v>
      </c>
      <c r="J357" s="637">
        <v>44159</v>
      </c>
      <c r="K357" s="812">
        <v>5.4</v>
      </c>
      <c r="L357" s="1079">
        <v>1.35</v>
      </c>
      <c r="M357" s="1080"/>
      <c r="N357" s="991">
        <v>10</v>
      </c>
      <c r="O357" s="540" t="s">
        <v>2850</v>
      </c>
      <c r="P357" s="539">
        <v>439.1</v>
      </c>
      <c r="Q357" s="540" t="s">
        <v>2851</v>
      </c>
      <c r="R357" s="540" t="s">
        <v>2852</v>
      </c>
      <c r="S357" s="540"/>
      <c r="T357" s="540"/>
      <c r="U357" s="614"/>
    </row>
    <row r="358" spans="1:21" ht="86.25" customHeight="1" x14ac:dyDescent="0.2">
      <c r="A358" s="614" t="s">
        <v>2908</v>
      </c>
      <c r="B358" s="511">
        <v>2020</v>
      </c>
      <c r="C358" s="540" t="s">
        <v>2853</v>
      </c>
      <c r="D358" s="540" t="s">
        <v>2854</v>
      </c>
      <c r="E358" s="540"/>
      <c r="F358" s="868"/>
      <c r="G358" s="540"/>
      <c r="H358" s="877"/>
      <c r="I358" s="634" t="s">
        <v>2855</v>
      </c>
      <c r="J358" s="637">
        <v>44166</v>
      </c>
      <c r="K358" s="812">
        <v>122</v>
      </c>
      <c r="L358" s="1079">
        <v>52</v>
      </c>
      <c r="M358" s="1080"/>
      <c r="N358" s="991">
        <v>10</v>
      </c>
      <c r="O358" s="540" t="s">
        <v>2856</v>
      </c>
      <c r="P358" s="539" t="s">
        <v>2858</v>
      </c>
      <c r="Q358" s="540" t="s">
        <v>2857</v>
      </c>
      <c r="R358" s="540" t="s">
        <v>2859</v>
      </c>
      <c r="S358" s="540"/>
      <c r="T358" s="540"/>
      <c r="U358" s="614"/>
    </row>
    <row r="359" spans="1:21" ht="86.25" customHeight="1" x14ac:dyDescent="0.2">
      <c r="A359" s="614" t="s">
        <v>2909</v>
      </c>
      <c r="B359" s="511">
        <v>2020</v>
      </c>
      <c r="C359" s="540" t="s">
        <v>2860</v>
      </c>
      <c r="D359" s="540" t="s">
        <v>2861</v>
      </c>
      <c r="E359" s="540"/>
      <c r="F359" s="868"/>
      <c r="G359" s="540"/>
      <c r="H359" s="877"/>
      <c r="I359" s="634" t="s">
        <v>2862</v>
      </c>
      <c r="J359" s="637">
        <v>44183</v>
      </c>
      <c r="K359" s="812">
        <v>12</v>
      </c>
      <c r="L359" s="1079">
        <v>5</v>
      </c>
      <c r="M359" s="1080"/>
      <c r="N359" s="991">
        <v>7</v>
      </c>
      <c r="O359" s="540" t="s">
        <v>2863</v>
      </c>
      <c r="P359" s="539" t="s">
        <v>2865</v>
      </c>
      <c r="Q359" s="540" t="s">
        <v>2864</v>
      </c>
      <c r="R359" s="540" t="s">
        <v>2866</v>
      </c>
      <c r="S359" s="540"/>
      <c r="T359" s="540"/>
      <c r="U359" s="614"/>
    </row>
    <row r="360" spans="1:21" ht="86.25" customHeight="1" x14ac:dyDescent="0.2">
      <c r="A360" s="614" t="s">
        <v>2910</v>
      </c>
      <c r="B360" s="511">
        <v>2020</v>
      </c>
      <c r="C360" s="540" t="s">
        <v>2867</v>
      </c>
      <c r="D360" s="540" t="s">
        <v>2868</v>
      </c>
      <c r="E360" s="540"/>
      <c r="F360" s="868"/>
      <c r="G360" s="540"/>
      <c r="H360" s="877"/>
      <c r="I360" s="634" t="s">
        <v>2869</v>
      </c>
      <c r="J360" s="637">
        <v>44183</v>
      </c>
      <c r="K360" s="812">
        <v>14</v>
      </c>
      <c r="L360" s="1079">
        <v>5</v>
      </c>
      <c r="M360" s="1080"/>
      <c r="N360" s="991">
        <v>7</v>
      </c>
      <c r="O360" s="540" t="s">
        <v>2863</v>
      </c>
      <c r="P360" s="539" t="s">
        <v>2871</v>
      </c>
      <c r="Q360" s="540" t="s">
        <v>2870</v>
      </c>
      <c r="R360" s="540" t="s">
        <v>2872</v>
      </c>
      <c r="S360" s="540"/>
      <c r="T360" s="540"/>
      <c r="U360" s="614"/>
    </row>
    <row r="361" spans="1:21" ht="86.25" customHeight="1" x14ac:dyDescent="0.2">
      <c r="A361" s="614" t="s">
        <v>2911</v>
      </c>
      <c r="B361" s="511">
        <v>2020</v>
      </c>
      <c r="C361" s="540" t="s">
        <v>2873</v>
      </c>
      <c r="D361" s="540" t="s">
        <v>2868</v>
      </c>
      <c r="E361" s="540"/>
      <c r="F361" s="868"/>
      <c r="G361" s="540">
        <v>4565518322</v>
      </c>
      <c r="H361" s="877">
        <v>44187</v>
      </c>
      <c r="I361" s="634"/>
      <c r="J361" s="637"/>
      <c r="K361" s="812">
        <v>8</v>
      </c>
      <c r="L361" s="1079">
        <v>2</v>
      </c>
      <c r="M361" s="1080"/>
      <c r="N361" s="991">
        <v>7</v>
      </c>
      <c r="O361" s="540" t="s">
        <v>2863</v>
      </c>
      <c r="P361" s="539" t="s">
        <v>2875</v>
      </c>
      <c r="Q361" s="540" t="s">
        <v>2874</v>
      </c>
      <c r="R361" s="540" t="s">
        <v>2876</v>
      </c>
      <c r="S361" s="540"/>
      <c r="T361" s="540"/>
      <c r="U361" s="614"/>
    </row>
    <row r="362" spans="1:21" ht="86.25" customHeight="1" x14ac:dyDescent="0.2">
      <c r="A362" s="614" t="s">
        <v>2912</v>
      </c>
      <c r="B362" s="511">
        <v>2020</v>
      </c>
      <c r="C362" s="540" t="s">
        <v>2877</v>
      </c>
      <c r="D362" s="540" t="s">
        <v>2878</v>
      </c>
      <c r="E362" s="540"/>
      <c r="F362" s="868"/>
      <c r="G362" s="540">
        <v>3787650248</v>
      </c>
      <c r="H362" s="877">
        <v>44189</v>
      </c>
      <c r="I362" s="634"/>
      <c r="J362" s="637"/>
      <c r="K362" s="812">
        <v>14.25</v>
      </c>
      <c r="L362" s="1079">
        <v>5</v>
      </c>
      <c r="M362" s="1080"/>
      <c r="N362" s="991">
        <v>9</v>
      </c>
      <c r="O362" s="540" t="s">
        <v>468</v>
      </c>
      <c r="P362" s="539" t="s">
        <v>2880</v>
      </c>
      <c r="Q362" s="540" t="s">
        <v>2879</v>
      </c>
      <c r="R362" s="540"/>
      <c r="S362" s="540"/>
      <c r="T362" s="540"/>
      <c r="U362" s="614"/>
    </row>
    <row r="363" spans="1:21" ht="86.25" customHeight="1" x14ac:dyDescent="0.2">
      <c r="A363" s="614" t="s">
        <v>2913</v>
      </c>
      <c r="B363" s="511">
        <v>2020</v>
      </c>
      <c r="C363" s="540" t="s">
        <v>2881</v>
      </c>
      <c r="D363" s="540" t="s">
        <v>2878</v>
      </c>
      <c r="E363" s="540"/>
      <c r="F363" s="868"/>
      <c r="G363" s="540">
        <v>8641204334</v>
      </c>
      <c r="H363" s="877">
        <v>44189</v>
      </c>
      <c r="I363" s="634"/>
      <c r="J363" s="637"/>
      <c r="K363" s="812">
        <v>14.25</v>
      </c>
      <c r="L363" s="1079">
        <v>5</v>
      </c>
      <c r="M363" s="1080"/>
      <c r="N363" s="991">
        <v>9</v>
      </c>
      <c r="O363" s="540" t="s">
        <v>468</v>
      </c>
      <c r="P363" s="539" t="s">
        <v>2882</v>
      </c>
      <c r="Q363" s="540" t="s">
        <v>2879</v>
      </c>
      <c r="R363" s="540"/>
      <c r="S363" s="540"/>
      <c r="T363" s="540"/>
      <c r="U363" s="614"/>
    </row>
    <row r="364" spans="1:21" ht="86.25" customHeight="1" x14ac:dyDescent="0.2">
      <c r="A364" s="614" t="s">
        <v>2914</v>
      </c>
      <c r="B364" s="511">
        <v>2020</v>
      </c>
      <c r="C364" s="540" t="s">
        <v>2883</v>
      </c>
      <c r="D364" s="540" t="s">
        <v>2884</v>
      </c>
      <c r="E364" s="540"/>
      <c r="F364" s="868"/>
      <c r="G364" s="540"/>
      <c r="H364" s="877"/>
      <c r="I364" s="634" t="s">
        <v>2885</v>
      </c>
      <c r="J364" s="637">
        <v>44189</v>
      </c>
      <c r="K364" s="812">
        <v>12</v>
      </c>
      <c r="L364" s="1079">
        <v>3</v>
      </c>
      <c r="M364" s="1080"/>
      <c r="N364" s="991">
        <v>5</v>
      </c>
      <c r="O364" s="540" t="s">
        <v>2886</v>
      </c>
      <c r="P364" s="539" t="s">
        <v>2888</v>
      </c>
      <c r="Q364" s="540" t="s">
        <v>2887</v>
      </c>
      <c r="R364" s="540" t="s">
        <v>2889</v>
      </c>
      <c r="S364" s="540"/>
      <c r="T364" s="540"/>
      <c r="U364" s="614"/>
    </row>
  </sheetData>
  <conditionalFormatting sqref="L300:N300">
    <cfRule type="colorScale" priority="2">
      <colorScale>
        <cfvo type="min"/>
        <cfvo type="max"/>
        <color rgb="FF57BB8A"/>
        <color rgb="FFFFFFFF"/>
      </colorScale>
    </cfRule>
  </conditionalFormatting>
  <conditionalFormatting sqref="L301:N301">
    <cfRule type="colorScale" priority="1">
      <colorScale>
        <cfvo type="min"/>
        <cfvo type="max"/>
        <color rgb="FF57BB8A"/>
        <color rgb="FFFFFFFF"/>
      </colorScale>
    </cfRule>
  </conditionalFormatting>
  <pageMargins left="0.28999999999999998" right="0.21" top="0.38" bottom="0.43" header="0.32" footer="0.4"/>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Z1002"/>
  <sheetViews>
    <sheetView workbookViewId="0">
      <pane xSplit="3" ySplit="3" topLeftCell="G31" activePane="bottomRight" state="frozen"/>
      <selection pane="topRight" activeCell="D1" sqref="D1"/>
      <selection pane="bottomLeft" activeCell="A4" sqref="A4"/>
      <selection pane="bottomRight" activeCell="K42" sqref="K42"/>
    </sheetView>
  </sheetViews>
  <sheetFormatPr defaultColWidth="12.5703125" defaultRowHeight="15" customHeight="1" x14ac:dyDescent="0.2"/>
  <cols>
    <col min="1" max="1" width="5.140625" style="607" customWidth="1"/>
    <col min="2" max="2" width="10" style="607" hidden="1" customWidth="1"/>
    <col min="3" max="3" width="36.140625" style="607" customWidth="1"/>
    <col min="4" max="4" width="21.5703125" style="607" customWidth="1"/>
    <col min="5" max="5" width="26.42578125" style="607" customWidth="1"/>
    <col min="6" max="6" width="12.5703125" style="871"/>
    <col min="7" max="7" width="18.42578125" style="607" customWidth="1"/>
    <col min="8" max="10" width="12.5703125" style="607"/>
    <col min="11" max="11" width="17.42578125" style="607" customWidth="1"/>
    <col min="12" max="12" width="12.5703125" style="834"/>
    <col min="13" max="13" width="12.5703125" style="607"/>
    <col min="14" max="14" width="12.5703125" style="871"/>
    <col min="15" max="15" width="23.28515625" style="607" customWidth="1"/>
    <col min="16" max="16" width="12.5703125" style="607"/>
    <col min="17" max="17" width="20.85546875" style="607" customWidth="1"/>
    <col min="18" max="18" width="41.85546875" style="607" customWidth="1"/>
    <col min="19" max="19" width="12.5703125" style="607"/>
    <col min="20" max="20" width="20" style="816" customWidth="1"/>
    <col min="21" max="16384" width="12.5703125" style="607"/>
  </cols>
  <sheetData>
    <row r="1" spans="1:26" ht="18.75" x14ac:dyDescent="0.2">
      <c r="A1" s="602" t="s">
        <v>2444</v>
      </c>
      <c r="B1" s="603"/>
      <c r="C1" s="603"/>
      <c r="D1" s="603"/>
      <c r="E1" s="603"/>
      <c r="F1" s="603"/>
      <c r="G1" s="603"/>
      <c r="H1" s="604"/>
      <c r="I1" s="603"/>
      <c r="J1" s="603"/>
      <c r="K1" s="817"/>
      <c r="L1" s="831"/>
      <c r="M1" s="605"/>
      <c r="N1" s="606"/>
      <c r="O1" s="603"/>
      <c r="P1" s="603"/>
      <c r="Q1" s="603"/>
      <c r="R1" s="603"/>
      <c r="S1" s="603"/>
      <c r="T1" s="813"/>
      <c r="U1" s="603"/>
    </row>
    <row r="2" spans="1:26" ht="15.75" x14ac:dyDescent="0.2">
      <c r="A2" s="608" t="s">
        <v>2445</v>
      </c>
      <c r="B2" s="603"/>
      <c r="C2" s="603"/>
      <c r="D2" s="603"/>
      <c r="E2" s="603"/>
      <c r="F2" s="603"/>
      <c r="G2" s="603"/>
      <c r="H2" s="604"/>
      <c r="I2" s="603"/>
      <c r="J2" s="603"/>
      <c r="K2" s="817"/>
      <c r="L2" s="831"/>
      <c r="M2" s="605"/>
      <c r="N2" s="606"/>
      <c r="O2" s="603"/>
      <c r="P2" s="603"/>
      <c r="Q2" s="603"/>
      <c r="R2" s="603"/>
      <c r="S2" s="603"/>
      <c r="T2" s="813"/>
      <c r="U2" s="603"/>
    </row>
    <row r="3" spans="1:26" x14ac:dyDescent="0.2">
      <c r="A3" s="609" t="s">
        <v>825</v>
      </c>
      <c r="B3" s="609" t="s">
        <v>1352</v>
      </c>
      <c r="C3" s="609" t="s">
        <v>824</v>
      </c>
      <c r="D3" s="609" t="s">
        <v>1167</v>
      </c>
      <c r="E3" s="609" t="s">
        <v>830</v>
      </c>
      <c r="F3" s="609" t="s">
        <v>1137</v>
      </c>
      <c r="G3" s="609" t="s">
        <v>1147</v>
      </c>
      <c r="H3" s="610" t="s">
        <v>1146</v>
      </c>
      <c r="I3" s="609" t="s">
        <v>1154</v>
      </c>
      <c r="J3" s="609" t="s">
        <v>1155</v>
      </c>
      <c r="K3" s="611" t="s">
        <v>819</v>
      </c>
      <c r="L3" s="611" t="s">
        <v>1510</v>
      </c>
      <c r="M3" s="611" t="s">
        <v>1511</v>
      </c>
      <c r="N3" s="612" t="s">
        <v>821</v>
      </c>
      <c r="O3" s="609" t="s">
        <v>820</v>
      </c>
      <c r="P3" s="609" t="s">
        <v>2446</v>
      </c>
      <c r="Q3" s="609" t="s">
        <v>829</v>
      </c>
      <c r="R3" s="609" t="s">
        <v>1272</v>
      </c>
      <c r="S3" s="609" t="s">
        <v>823</v>
      </c>
      <c r="T3" s="613" t="s">
        <v>1273</v>
      </c>
      <c r="U3" s="609" t="s">
        <v>826</v>
      </c>
    </row>
    <row r="4" spans="1:26" ht="94.5" x14ac:dyDescent="0.2">
      <c r="A4" s="614">
        <v>1</v>
      </c>
      <c r="B4" s="614"/>
      <c r="C4" s="615" t="s">
        <v>2447</v>
      </c>
      <c r="D4" s="615" t="s">
        <v>2447</v>
      </c>
      <c r="E4" s="615" t="s">
        <v>2448</v>
      </c>
      <c r="F4" s="614" t="s">
        <v>1156</v>
      </c>
      <c r="G4" s="614" t="s">
        <v>2449</v>
      </c>
      <c r="H4" s="616">
        <v>43472</v>
      </c>
      <c r="I4" s="614"/>
      <c r="J4" s="617"/>
      <c r="K4" s="826">
        <v>35</v>
      </c>
      <c r="L4" s="826">
        <v>10.5</v>
      </c>
      <c r="M4" s="618"/>
      <c r="N4" s="881">
        <v>12</v>
      </c>
      <c r="O4" s="615" t="s">
        <v>2450</v>
      </c>
      <c r="P4" s="614">
        <v>5894</v>
      </c>
      <c r="Q4" s="614" t="s">
        <v>2451</v>
      </c>
      <c r="R4" s="615" t="s">
        <v>2452</v>
      </c>
      <c r="S4" s="614">
        <v>25</v>
      </c>
      <c r="T4" s="619" t="s">
        <v>2453</v>
      </c>
      <c r="U4" s="614"/>
    </row>
    <row r="5" spans="1:26" ht="66.75" customHeight="1" x14ac:dyDescent="0.2">
      <c r="A5" s="614">
        <v>2</v>
      </c>
      <c r="B5" s="614"/>
      <c r="C5" s="615" t="s">
        <v>2454</v>
      </c>
      <c r="D5" s="615" t="s">
        <v>2454</v>
      </c>
      <c r="E5" s="615" t="s">
        <v>2455</v>
      </c>
      <c r="F5" s="614" t="s">
        <v>1158</v>
      </c>
      <c r="G5" s="614"/>
      <c r="H5" s="616"/>
      <c r="I5" s="614">
        <v>2002134262</v>
      </c>
      <c r="J5" s="617">
        <v>43482</v>
      </c>
      <c r="K5" s="826">
        <v>39.581969999999998</v>
      </c>
      <c r="L5" s="826">
        <v>12</v>
      </c>
      <c r="M5" s="618"/>
      <c r="N5" s="881">
        <v>12</v>
      </c>
      <c r="O5" s="615" t="s">
        <v>2456</v>
      </c>
      <c r="P5" s="614" t="s">
        <v>2457</v>
      </c>
      <c r="Q5" s="614" t="s">
        <v>2458</v>
      </c>
      <c r="R5" s="615" t="s">
        <v>2459</v>
      </c>
      <c r="S5" s="614">
        <v>15</v>
      </c>
      <c r="T5" s="619" t="s">
        <v>2460</v>
      </c>
      <c r="U5" s="614"/>
    </row>
    <row r="6" spans="1:26" ht="47.25" x14ac:dyDescent="0.2">
      <c r="A6" s="620">
        <v>3</v>
      </c>
      <c r="B6" s="620"/>
      <c r="C6" s="621" t="s">
        <v>1679</v>
      </c>
      <c r="D6" s="621" t="s">
        <v>1679</v>
      </c>
      <c r="E6" s="621" t="s">
        <v>2461</v>
      </c>
      <c r="F6" s="620" t="s">
        <v>1144</v>
      </c>
      <c r="G6" s="620"/>
      <c r="H6" s="622"/>
      <c r="I6" s="620">
        <v>1636001086</v>
      </c>
      <c r="J6" s="622">
        <v>43489</v>
      </c>
      <c r="K6" s="827">
        <v>14.393265</v>
      </c>
      <c r="L6" s="826">
        <v>4.3179999999999996</v>
      </c>
      <c r="M6" s="623"/>
      <c r="N6" s="882" t="s">
        <v>811</v>
      </c>
      <c r="O6" s="620" t="s">
        <v>2462</v>
      </c>
      <c r="P6" s="623" t="s">
        <v>2463</v>
      </c>
      <c r="Q6" s="614" t="s">
        <v>2464</v>
      </c>
      <c r="R6" s="621" t="s">
        <v>2465</v>
      </c>
      <c r="S6" s="620" t="s">
        <v>1864</v>
      </c>
      <c r="T6" s="814" t="s">
        <v>2466</v>
      </c>
      <c r="U6" s="620"/>
      <c r="V6" s="624"/>
      <c r="W6" s="624"/>
      <c r="X6" s="624"/>
      <c r="Y6" s="624"/>
      <c r="Z6" s="624"/>
    </row>
    <row r="7" spans="1:26" ht="58.5" customHeight="1" x14ac:dyDescent="0.2">
      <c r="A7" s="620">
        <v>4</v>
      </c>
      <c r="B7" s="621"/>
      <c r="C7" s="625" t="s">
        <v>2467</v>
      </c>
      <c r="D7" s="625" t="s">
        <v>2467</v>
      </c>
      <c r="E7" s="621" t="s">
        <v>2468</v>
      </c>
      <c r="F7" s="867" t="s">
        <v>1643</v>
      </c>
      <c r="G7" s="626"/>
      <c r="H7" s="627"/>
      <c r="I7" s="620">
        <v>8546840652</v>
      </c>
      <c r="J7" s="622">
        <v>43494</v>
      </c>
      <c r="K7" s="827">
        <v>39.226599999999998</v>
      </c>
      <c r="L7" s="826">
        <v>11.768000000000001</v>
      </c>
      <c r="M7" s="628"/>
      <c r="N7" s="882" t="s">
        <v>808</v>
      </c>
      <c r="O7" s="620" t="s">
        <v>2469</v>
      </c>
      <c r="P7" s="623" t="s">
        <v>2470</v>
      </c>
      <c r="Q7" s="620" t="s">
        <v>2471</v>
      </c>
      <c r="R7" s="629" t="s">
        <v>2472</v>
      </c>
      <c r="S7" s="620" t="s">
        <v>2473</v>
      </c>
      <c r="T7" s="621" t="s">
        <v>2474</v>
      </c>
      <c r="U7" s="625"/>
      <c r="V7" s="624"/>
      <c r="W7" s="624"/>
      <c r="X7" s="624"/>
      <c r="Y7" s="624"/>
      <c r="Z7" s="624"/>
    </row>
    <row r="8" spans="1:26" ht="53.25" customHeight="1" x14ac:dyDescent="0.2">
      <c r="A8" s="620">
        <v>5</v>
      </c>
      <c r="B8" s="621"/>
      <c r="C8" s="625" t="s">
        <v>2475</v>
      </c>
      <c r="D8" s="625" t="s">
        <v>2475</v>
      </c>
      <c r="E8" s="621" t="s">
        <v>2476</v>
      </c>
      <c r="F8" s="867" t="s">
        <v>1830</v>
      </c>
      <c r="G8" s="626" t="s">
        <v>2477</v>
      </c>
      <c r="H8" s="627">
        <v>43487</v>
      </c>
      <c r="I8" s="620"/>
      <c r="J8" s="620"/>
      <c r="K8" s="827">
        <v>7.5</v>
      </c>
      <c r="L8" s="826">
        <v>2</v>
      </c>
      <c r="M8" s="628"/>
      <c r="N8" s="882" t="s">
        <v>807</v>
      </c>
      <c r="O8" s="620" t="s">
        <v>2478</v>
      </c>
      <c r="P8" s="623">
        <v>500</v>
      </c>
      <c r="Q8" s="620" t="s">
        <v>2479</v>
      </c>
      <c r="R8" s="629" t="s">
        <v>2480</v>
      </c>
      <c r="S8" s="630">
        <v>59908</v>
      </c>
      <c r="T8" s="621" t="s">
        <v>2481</v>
      </c>
      <c r="U8" s="625"/>
    </row>
    <row r="9" spans="1:26" s="839" customFormat="1" ht="31.5" x14ac:dyDescent="0.25">
      <c r="A9" s="774">
        <v>6</v>
      </c>
      <c r="B9" s="540"/>
      <c r="C9" s="784" t="s">
        <v>2501</v>
      </c>
      <c r="D9" s="784" t="s">
        <v>2501</v>
      </c>
      <c r="E9" s="540" t="s">
        <v>2502</v>
      </c>
      <c r="F9" s="697" t="s">
        <v>2700</v>
      </c>
      <c r="G9" s="835" t="s">
        <v>2503</v>
      </c>
      <c r="H9" s="876">
        <v>43511</v>
      </c>
      <c r="I9" s="774"/>
      <c r="J9" s="774"/>
      <c r="K9" s="818">
        <v>53.8</v>
      </c>
      <c r="L9" s="836">
        <v>23.8</v>
      </c>
      <c r="M9" s="837"/>
      <c r="N9" s="883" t="s">
        <v>808</v>
      </c>
      <c r="O9" s="779" t="s">
        <v>2704</v>
      </c>
      <c r="P9" s="838">
        <v>29.42</v>
      </c>
      <c r="Q9" s="539" t="s">
        <v>2504</v>
      </c>
      <c r="R9" s="782" t="s">
        <v>2505</v>
      </c>
      <c r="S9" s="774">
        <v>35</v>
      </c>
      <c r="T9" s="779" t="s">
        <v>2506</v>
      </c>
      <c r="U9" s="784"/>
      <c r="V9" s="163"/>
      <c r="W9" s="163"/>
      <c r="X9" s="163"/>
      <c r="Y9" s="163"/>
      <c r="Z9" s="163"/>
    </row>
    <row r="10" spans="1:26" s="839" customFormat="1" ht="47.25" x14ac:dyDescent="0.25">
      <c r="A10" s="774">
        <v>7</v>
      </c>
      <c r="B10" s="540"/>
      <c r="C10" s="784" t="s">
        <v>1679</v>
      </c>
      <c r="D10" s="784" t="s">
        <v>1679</v>
      </c>
      <c r="E10" s="540" t="s">
        <v>2224</v>
      </c>
      <c r="F10" s="697" t="s">
        <v>1144</v>
      </c>
      <c r="G10" s="788"/>
      <c r="H10" s="840"/>
      <c r="I10" s="774">
        <v>8807648337</v>
      </c>
      <c r="J10" s="776">
        <v>43515</v>
      </c>
      <c r="K10" s="818">
        <v>14.88</v>
      </c>
      <c r="L10" s="836">
        <v>4.4649999999999999</v>
      </c>
      <c r="M10" s="837"/>
      <c r="N10" s="654" t="s">
        <v>815</v>
      </c>
      <c r="O10" s="779" t="s">
        <v>2507</v>
      </c>
      <c r="P10" s="780" t="s">
        <v>2508</v>
      </c>
      <c r="Q10" s="539" t="s">
        <v>2509</v>
      </c>
      <c r="R10" s="782" t="s">
        <v>2510</v>
      </c>
      <c r="S10" s="774" t="s">
        <v>1864</v>
      </c>
      <c r="T10" s="779" t="s">
        <v>2466</v>
      </c>
      <c r="U10" s="784"/>
      <c r="V10" s="163"/>
      <c r="W10" s="163"/>
      <c r="X10" s="163"/>
      <c r="Y10" s="163"/>
      <c r="Z10" s="163"/>
    </row>
    <row r="11" spans="1:26" s="839" customFormat="1" ht="63" x14ac:dyDescent="0.25">
      <c r="A11" s="774">
        <v>8</v>
      </c>
      <c r="B11" s="540"/>
      <c r="C11" s="540" t="s">
        <v>2511</v>
      </c>
      <c r="D11" s="540" t="s">
        <v>2511</v>
      </c>
      <c r="E11" s="540" t="s">
        <v>2512</v>
      </c>
      <c r="F11" s="697" t="s">
        <v>1830</v>
      </c>
      <c r="G11" s="835" t="s">
        <v>2513</v>
      </c>
      <c r="H11" s="876">
        <v>43549</v>
      </c>
      <c r="I11" s="774"/>
      <c r="J11" s="774"/>
      <c r="K11" s="818">
        <v>33</v>
      </c>
      <c r="L11" s="836">
        <v>10</v>
      </c>
      <c r="M11" s="837"/>
      <c r="N11" s="654" t="s">
        <v>806</v>
      </c>
      <c r="O11" s="779" t="s">
        <v>2514</v>
      </c>
      <c r="P11" s="838">
        <v>4.2939999999999996</v>
      </c>
      <c r="Q11" s="539" t="s">
        <v>2515</v>
      </c>
      <c r="R11" s="782" t="s">
        <v>2516</v>
      </c>
      <c r="S11" s="774" t="s">
        <v>1774</v>
      </c>
      <c r="T11" s="779" t="s">
        <v>2517</v>
      </c>
      <c r="U11" s="784"/>
      <c r="V11" s="163"/>
      <c r="W11" s="163"/>
      <c r="X11" s="163"/>
      <c r="Y11" s="163"/>
      <c r="Z11" s="163"/>
    </row>
    <row r="12" spans="1:26" s="839" customFormat="1" ht="63" x14ac:dyDescent="0.25">
      <c r="A12" s="774">
        <v>9</v>
      </c>
      <c r="B12" s="540"/>
      <c r="C12" s="540" t="s">
        <v>2518</v>
      </c>
      <c r="D12" s="540" t="s">
        <v>2518</v>
      </c>
      <c r="E12" s="540" t="s">
        <v>2519</v>
      </c>
      <c r="F12" s="874" t="s">
        <v>2701</v>
      </c>
      <c r="G12" s="788"/>
      <c r="H12" s="840"/>
      <c r="I12" s="774">
        <v>2424627254</v>
      </c>
      <c r="J12" s="841">
        <v>43558</v>
      </c>
      <c r="K12" s="818">
        <v>389.54500000000002</v>
      </c>
      <c r="L12" s="836">
        <v>116.863</v>
      </c>
      <c r="M12" s="842"/>
      <c r="N12" s="887" t="s">
        <v>805</v>
      </c>
      <c r="O12" s="843" t="s">
        <v>2520</v>
      </c>
      <c r="P12" s="844" t="s">
        <v>2521</v>
      </c>
      <c r="Q12" s="580" t="s">
        <v>2522</v>
      </c>
      <c r="R12" s="845" t="s">
        <v>2523</v>
      </c>
      <c r="S12" s="846">
        <v>54544</v>
      </c>
      <c r="T12" s="847" t="s">
        <v>1594</v>
      </c>
      <c r="U12" s="784"/>
      <c r="V12" s="163"/>
      <c r="W12" s="163"/>
      <c r="X12" s="163"/>
      <c r="Y12" s="163"/>
      <c r="Z12" s="163"/>
    </row>
    <row r="13" spans="1:26" s="839" customFormat="1" ht="63" x14ac:dyDescent="0.25">
      <c r="A13" s="774">
        <v>10</v>
      </c>
      <c r="B13" s="540"/>
      <c r="C13" s="540" t="s">
        <v>2524</v>
      </c>
      <c r="D13" s="540" t="s">
        <v>2524</v>
      </c>
      <c r="E13" s="872" t="s">
        <v>2525</v>
      </c>
      <c r="F13" s="390" t="s">
        <v>1643</v>
      </c>
      <c r="G13" s="873" t="s">
        <v>2526</v>
      </c>
      <c r="H13" s="840">
        <v>43563</v>
      </c>
      <c r="I13" s="774"/>
      <c r="J13" s="844"/>
      <c r="K13" s="818">
        <v>25.45</v>
      </c>
      <c r="L13" s="836">
        <v>10</v>
      </c>
      <c r="M13" s="842"/>
      <c r="N13" s="887" t="s">
        <v>817</v>
      </c>
      <c r="O13" s="843" t="s">
        <v>2527</v>
      </c>
      <c r="P13" s="848">
        <v>6.6859999999999999</v>
      </c>
      <c r="Q13" s="580" t="s">
        <v>2528</v>
      </c>
      <c r="R13" s="845" t="s">
        <v>2529</v>
      </c>
      <c r="S13" s="849" t="s">
        <v>2530</v>
      </c>
      <c r="T13" s="847" t="s">
        <v>2531</v>
      </c>
      <c r="U13" s="784"/>
      <c r="V13" s="163"/>
      <c r="W13" s="163"/>
      <c r="X13" s="163"/>
      <c r="Y13" s="163"/>
      <c r="Z13" s="163"/>
    </row>
    <row r="14" spans="1:26" s="839" customFormat="1" ht="47.25" x14ac:dyDescent="0.25">
      <c r="A14" s="774">
        <v>11</v>
      </c>
      <c r="B14" s="540"/>
      <c r="C14" s="540" t="s">
        <v>2532</v>
      </c>
      <c r="D14" s="540" t="s">
        <v>2532</v>
      </c>
      <c r="E14" s="540" t="s">
        <v>2533</v>
      </c>
      <c r="F14" s="875" t="s">
        <v>1156</v>
      </c>
      <c r="G14" s="788"/>
      <c r="H14" s="840"/>
      <c r="I14" s="774">
        <v>5563143810</v>
      </c>
      <c r="J14" s="841">
        <v>43580</v>
      </c>
      <c r="K14" s="818">
        <v>40</v>
      </c>
      <c r="L14" s="836">
        <v>25</v>
      </c>
      <c r="M14" s="842"/>
      <c r="N14" s="887" t="s">
        <v>810</v>
      </c>
      <c r="O14" s="843" t="s">
        <v>2534</v>
      </c>
      <c r="P14" s="844" t="s">
        <v>2535</v>
      </c>
      <c r="Q14" s="850" t="s">
        <v>2536</v>
      </c>
      <c r="R14" s="845" t="s">
        <v>2537</v>
      </c>
      <c r="S14" s="849" t="s">
        <v>2538</v>
      </c>
      <c r="T14" s="847" t="s">
        <v>2539</v>
      </c>
      <c r="U14" s="784"/>
      <c r="V14" s="163"/>
      <c r="W14" s="163"/>
      <c r="X14" s="163"/>
      <c r="Y14" s="163"/>
      <c r="Z14" s="163"/>
    </row>
    <row r="15" spans="1:26" s="839" customFormat="1" ht="31.5" x14ac:dyDescent="0.25">
      <c r="A15" s="774">
        <v>12</v>
      </c>
      <c r="B15" s="540"/>
      <c r="C15" s="540" t="s">
        <v>2540</v>
      </c>
      <c r="D15" s="540" t="s">
        <v>2540</v>
      </c>
      <c r="E15" s="540" t="s">
        <v>2541</v>
      </c>
      <c r="F15" s="697" t="s">
        <v>1830</v>
      </c>
      <c r="G15" s="788" t="s">
        <v>2542</v>
      </c>
      <c r="H15" s="840">
        <v>43622</v>
      </c>
      <c r="I15" s="774"/>
      <c r="J15" s="846"/>
      <c r="K15" s="819">
        <v>6.5</v>
      </c>
      <c r="L15" s="851">
        <v>1.5</v>
      </c>
      <c r="M15" s="842"/>
      <c r="N15" s="887" t="s">
        <v>811</v>
      </c>
      <c r="O15" s="843" t="s">
        <v>2543</v>
      </c>
      <c r="P15" s="844" t="s">
        <v>2544</v>
      </c>
      <c r="Q15" s="850" t="s">
        <v>2545</v>
      </c>
      <c r="R15" s="845" t="s">
        <v>2546</v>
      </c>
      <c r="S15" s="849"/>
      <c r="T15" s="847"/>
      <c r="U15" s="784"/>
      <c r="V15" s="163"/>
      <c r="W15" s="163"/>
      <c r="X15" s="163"/>
      <c r="Y15" s="163"/>
      <c r="Z15" s="163"/>
    </row>
    <row r="16" spans="1:26" s="839" customFormat="1" ht="31.5" x14ac:dyDescent="0.25">
      <c r="A16" s="774">
        <v>13</v>
      </c>
      <c r="B16" s="540"/>
      <c r="C16" s="540" t="s">
        <v>2547</v>
      </c>
      <c r="D16" s="540" t="s">
        <v>2547</v>
      </c>
      <c r="E16" s="540" t="s">
        <v>2548</v>
      </c>
      <c r="F16" s="539" t="s">
        <v>2702</v>
      </c>
      <c r="G16" s="774" t="s">
        <v>2549</v>
      </c>
      <c r="H16" s="776">
        <v>43623</v>
      </c>
      <c r="I16" s="774"/>
      <c r="J16" s="852"/>
      <c r="K16" s="828">
        <v>3.173</v>
      </c>
      <c r="L16" s="853">
        <v>3.173</v>
      </c>
      <c r="M16" s="842"/>
      <c r="N16" s="887" t="s">
        <v>813</v>
      </c>
      <c r="O16" s="843" t="s">
        <v>2550</v>
      </c>
      <c r="P16" s="844" t="s">
        <v>2551</v>
      </c>
      <c r="Q16" s="850" t="s">
        <v>2552</v>
      </c>
      <c r="R16" s="845" t="s">
        <v>2553</v>
      </c>
      <c r="S16" s="849" t="s">
        <v>2554</v>
      </c>
      <c r="T16" s="847" t="s">
        <v>2555</v>
      </c>
      <c r="U16" s="784"/>
      <c r="V16" s="163"/>
      <c r="W16" s="163"/>
      <c r="X16" s="163"/>
      <c r="Y16" s="163"/>
      <c r="Z16" s="163"/>
    </row>
    <row r="17" spans="1:26" s="839" customFormat="1" ht="47.25" x14ac:dyDescent="0.25">
      <c r="A17" s="774">
        <v>14</v>
      </c>
      <c r="B17" s="540"/>
      <c r="C17" s="792" t="s">
        <v>2556</v>
      </c>
      <c r="D17" s="792" t="s">
        <v>2556</v>
      </c>
      <c r="E17" s="540" t="s">
        <v>2557</v>
      </c>
      <c r="F17" s="539" t="s">
        <v>1830</v>
      </c>
      <c r="G17" s="1" t="s">
        <v>2558</v>
      </c>
      <c r="H17" s="776">
        <v>43641</v>
      </c>
      <c r="I17" s="774"/>
      <c r="J17" s="852"/>
      <c r="K17" s="828">
        <v>0.83899999999999997</v>
      </c>
      <c r="L17" s="828">
        <v>0.83899999999999997</v>
      </c>
      <c r="M17" s="842"/>
      <c r="N17" s="887" t="s">
        <v>805</v>
      </c>
      <c r="O17" s="854" t="s">
        <v>2559</v>
      </c>
      <c r="P17" s="844">
        <v>240</v>
      </c>
      <c r="Q17" s="850" t="s">
        <v>2560</v>
      </c>
      <c r="R17" s="845" t="s">
        <v>2561</v>
      </c>
      <c r="S17" s="849"/>
      <c r="T17" s="847"/>
      <c r="U17" s="784"/>
      <c r="V17" s="163"/>
      <c r="W17" s="163"/>
      <c r="X17" s="163"/>
      <c r="Y17" s="163"/>
      <c r="Z17" s="163"/>
    </row>
    <row r="18" spans="1:26" s="839" customFormat="1" ht="31.5" x14ac:dyDescent="0.25">
      <c r="A18" s="774">
        <v>15</v>
      </c>
      <c r="B18" s="540"/>
      <c r="C18" s="787" t="s">
        <v>2562</v>
      </c>
      <c r="D18" s="787" t="s">
        <v>2562</v>
      </c>
      <c r="E18" s="540" t="s">
        <v>2563</v>
      </c>
      <c r="F18" s="539" t="s">
        <v>1157</v>
      </c>
      <c r="G18" s="774"/>
      <c r="H18" s="776"/>
      <c r="I18" s="855">
        <v>8336613705</v>
      </c>
      <c r="J18" s="789">
        <v>43648</v>
      </c>
      <c r="K18" s="819">
        <v>1104.6590000000001</v>
      </c>
      <c r="L18" s="828">
        <v>300</v>
      </c>
      <c r="M18" s="842"/>
      <c r="N18" s="887" t="s">
        <v>810</v>
      </c>
      <c r="O18" s="779" t="s">
        <v>309</v>
      </c>
      <c r="P18" s="856">
        <v>54.408999999999999</v>
      </c>
      <c r="Q18" s="850" t="s">
        <v>2564</v>
      </c>
      <c r="R18" s="782" t="s">
        <v>2565</v>
      </c>
      <c r="S18" s="849" t="s">
        <v>2566</v>
      </c>
      <c r="T18" s="847" t="s">
        <v>2567</v>
      </c>
      <c r="U18" s="784"/>
      <c r="V18" s="163"/>
      <c r="W18" s="163"/>
      <c r="X18" s="163"/>
      <c r="Y18" s="163"/>
      <c r="Z18" s="163"/>
    </row>
    <row r="19" spans="1:26" s="839" customFormat="1" ht="31.5" x14ac:dyDescent="0.25">
      <c r="A19" s="774">
        <v>16</v>
      </c>
      <c r="B19" s="540"/>
      <c r="C19" s="787" t="s">
        <v>2562</v>
      </c>
      <c r="D19" s="787" t="s">
        <v>2562</v>
      </c>
      <c r="E19" s="540" t="s">
        <v>506</v>
      </c>
      <c r="F19" s="539" t="s">
        <v>1157</v>
      </c>
      <c r="G19" s="774"/>
      <c r="H19" s="776"/>
      <c r="I19" s="774">
        <v>5430612231</v>
      </c>
      <c r="J19" s="878">
        <v>43703</v>
      </c>
      <c r="K19" s="828">
        <v>282.08</v>
      </c>
      <c r="L19" s="828">
        <v>60</v>
      </c>
      <c r="M19" s="842"/>
      <c r="N19" s="887" t="s">
        <v>810</v>
      </c>
      <c r="O19" s="779" t="s">
        <v>309</v>
      </c>
      <c r="P19" s="856">
        <v>24.5</v>
      </c>
      <c r="Q19" s="850" t="s">
        <v>2568</v>
      </c>
      <c r="R19" s="782" t="s">
        <v>2569</v>
      </c>
      <c r="S19" s="849" t="s">
        <v>2566</v>
      </c>
      <c r="T19" s="847" t="s">
        <v>2567</v>
      </c>
      <c r="U19" s="784"/>
      <c r="V19" s="163"/>
      <c r="W19" s="163"/>
      <c r="X19" s="163"/>
      <c r="Y19" s="163"/>
      <c r="Z19" s="163"/>
    </row>
    <row r="20" spans="1:26" s="839" customFormat="1" ht="60" x14ac:dyDescent="0.25">
      <c r="A20" s="774">
        <v>17</v>
      </c>
      <c r="B20" s="540"/>
      <c r="C20" s="787" t="s">
        <v>2570</v>
      </c>
      <c r="D20" s="787" t="s">
        <v>2570</v>
      </c>
      <c r="E20" s="540" t="s">
        <v>2571</v>
      </c>
      <c r="F20" s="539" t="s">
        <v>1157</v>
      </c>
      <c r="G20" s="774"/>
      <c r="H20" s="776"/>
      <c r="I20" s="774">
        <v>6333218265</v>
      </c>
      <c r="J20" s="878">
        <v>43704</v>
      </c>
      <c r="K20" s="828">
        <v>151</v>
      </c>
      <c r="L20" s="828">
        <v>45</v>
      </c>
      <c r="M20" s="842"/>
      <c r="N20" s="887" t="s">
        <v>805</v>
      </c>
      <c r="O20" s="857" t="s">
        <v>1762</v>
      </c>
      <c r="P20" s="856">
        <v>7.2</v>
      </c>
      <c r="Q20" s="850" t="s">
        <v>2572</v>
      </c>
      <c r="R20" s="845" t="s">
        <v>2573</v>
      </c>
      <c r="S20" s="858" t="s">
        <v>2574</v>
      </c>
      <c r="T20" s="847" t="s">
        <v>2575</v>
      </c>
      <c r="U20" s="784"/>
      <c r="V20" s="163"/>
      <c r="W20" s="163"/>
      <c r="X20" s="163"/>
      <c r="Y20" s="163"/>
      <c r="Z20" s="163"/>
    </row>
    <row r="21" spans="1:26" s="839" customFormat="1" ht="45" x14ac:dyDescent="0.25">
      <c r="A21" s="774">
        <v>18</v>
      </c>
      <c r="B21" s="540"/>
      <c r="C21" s="787" t="s">
        <v>2576</v>
      </c>
      <c r="D21" s="787" t="s">
        <v>2576</v>
      </c>
      <c r="E21" s="859" t="s">
        <v>2577</v>
      </c>
      <c r="F21" s="539" t="s">
        <v>2638</v>
      </c>
      <c r="G21" s="774" t="s">
        <v>2578</v>
      </c>
      <c r="H21" s="776">
        <v>43712</v>
      </c>
      <c r="I21" s="774"/>
      <c r="J21" s="852"/>
      <c r="K21" s="828">
        <v>5.0339999999999998</v>
      </c>
      <c r="L21" s="828">
        <v>1.591</v>
      </c>
      <c r="M21" s="842"/>
      <c r="N21" s="887" t="s">
        <v>811</v>
      </c>
      <c r="O21" s="857" t="s">
        <v>2579</v>
      </c>
      <c r="P21" s="856">
        <v>3</v>
      </c>
      <c r="Q21" s="860" t="s">
        <v>2580</v>
      </c>
      <c r="R21" s="845" t="s">
        <v>2581</v>
      </c>
      <c r="S21" s="849" t="s">
        <v>2582</v>
      </c>
      <c r="T21" s="847" t="s">
        <v>2583</v>
      </c>
      <c r="U21" s="784"/>
      <c r="V21" s="163"/>
      <c r="W21" s="163"/>
      <c r="X21" s="163"/>
      <c r="Y21" s="163"/>
      <c r="Z21" s="163"/>
    </row>
    <row r="22" spans="1:26" s="839" customFormat="1" ht="31.5" x14ac:dyDescent="0.25">
      <c r="A22" s="774">
        <v>19</v>
      </c>
      <c r="B22" s="540"/>
      <c r="C22" s="787" t="s">
        <v>2584</v>
      </c>
      <c r="D22" s="787" t="s">
        <v>2584</v>
      </c>
      <c r="E22" s="540" t="s">
        <v>2585</v>
      </c>
      <c r="F22" s="539" t="s">
        <v>1141</v>
      </c>
      <c r="G22" s="774" t="s">
        <v>2586</v>
      </c>
      <c r="H22" s="861">
        <v>43720</v>
      </c>
      <c r="I22" s="774">
        <v>3285132838</v>
      </c>
      <c r="J22" s="878">
        <v>43721</v>
      </c>
      <c r="K22" s="828">
        <v>767.85</v>
      </c>
      <c r="L22" s="828">
        <v>153.57</v>
      </c>
      <c r="M22" s="842"/>
      <c r="N22" s="887" t="s">
        <v>817</v>
      </c>
      <c r="O22" s="857" t="s">
        <v>2587</v>
      </c>
      <c r="P22" s="844" t="s">
        <v>2588</v>
      </c>
      <c r="Q22" s="850" t="s">
        <v>2589</v>
      </c>
      <c r="R22" s="845" t="s">
        <v>2590</v>
      </c>
      <c r="S22" s="849" t="s">
        <v>2591</v>
      </c>
      <c r="T22" s="847" t="s">
        <v>2592</v>
      </c>
      <c r="U22" s="784"/>
      <c r="V22" s="163"/>
      <c r="W22" s="163"/>
      <c r="X22" s="163"/>
      <c r="Y22" s="163"/>
      <c r="Z22" s="163"/>
    </row>
    <row r="23" spans="1:26" s="839" customFormat="1" ht="47.25" x14ac:dyDescent="0.25">
      <c r="A23" s="774">
        <v>20</v>
      </c>
      <c r="B23" s="540"/>
      <c r="C23" s="787" t="s">
        <v>2593</v>
      </c>
      <c r="D23" s="787" t="s">
        <v>2593</v>
      </c>
      <c r="E23" s="540" t="s">
        <v>2594</v>
      </c>
      <c r="F23" s="539" t="s">
        <v>1830</v>
      </c>
      <c r="G23" s="774"/>
      <c r="H23" s="776"/>
      <c r="I23" s="774">
        <v>8286455417</v>
      </c>
      <c r="J23" s="776">
        <v>43731</v>
      </c>
      <c r="K23" s="820">
        <v>50</v>
      </c>
      <c r="L23" s="820">
        <v>15</v>
      </c>
      <c r="M23" s="862"/>
      <c r="N23" s="654" t="s">
        <v>806</v>
      </c>
      <c r="O23" s="857" t="s">
        <v>2595</v>
      </c>
      <c r="P23" s="780">
        <v>990</v>
      </c>
      <c r="Q23" s="860" t="s">
        <v>2596</v>
      </c>
      <c r="R23" s="782" t="s">
        <v>2597</v>
      </c>
      <c r="S23" s="774" t="s">
        <v>1774</v>
      </c>
      <c r="T23" s="779" t="s">
        <v>2598</v>
      </c>
      <c r="U23" s="784"/>
      <c r="V23" s="163"/>
      <c r="W23" s="163"/>
      <c r="X23" s="163"/>
      <c r="Y23" s="163"/>
      <c r="Z23" s="163"/>
    </row>
    <row r="24" spans="1:26" s="839" customFormat="1" ht="47.25" x14ac:dyDescent="0.25">
      <c r="A24" s="774">
        <v>21</v>
      </c>
      <c r="B24" s="540"/>
      <c r="C24" s="787" t="s">
        <v>2498</v>
      </c>
      <c r="D24" s="787" t="s">
        <v>2498</v>
      </c>
      <c r="E24" s="540" t="s">
        <v>2499</v>
      </c>
      <c r="F24" s="539" t="s">
        <v>1643</v>
      </c>
      <c r="G24" s="774"/>
      <c r="H24" s="776"/>
      <c r="I24" s="774">
        <v>1099889275</v>
      </c>
      <c r="J24" s="776">
        <v>43738</v>
      </c>
      <c r="K24" s="820">
        <v>23.456700000000001</v>
      </c>
      <c r="L24" s="820">
        <v>23.456700000000001</v>
      </c>
      <c r="M24" s="862"/>
      <c r="N24" s="654" t="s">
        <v>811</v>
      </c>
      <c r="O24" s="857" t="s">
        <v>2500</v>
      </c>
      <c r="P24" s="838">
        <v>1.29</v>
      </c>
      <c r="Q24" s="850" t="s">
        <v>2599</v>
      </c>
      <c r="R24" s="782" t="s">
        <v>2600</v>
      </c>
      <c r="S24" s="774" t="s">
        <v>2601</v>
      </c>
      <c r="T24" s="779" t="s">
        <v>2602</v>
      </c>
      <c r="U24" s="784"/>
      <c r="V24" s="163"/>
      <c r="W24" s="163"/>
      <c r="X24" s="163"/>
      <c r="Y24" s="163"/>
      <c r="Z24" s="163"/>
    </row>
    <row r="25" spans="1:26" s="839" customFormat="1" ht="47.25" x14ac:dyDescent="0.25">
      <c r="A25" s="774">
        <v>22</v>
      </c>
      <c r="B25" s="540"/>
      <c r="C25" s="787" t="s">
        <v>2603</v>
      </c>
      <c r="D25" s="787" t="s">
        <v>2603</v>
      </c>
      <c r="E25" s="787" t="s">
        <v>2604</v>
      </c>
      <c r="F25" s="791" t="s">
        <v>1162</v>
      </c>
      <c r="G25" s="787"/>
      <c r="H25" s="787"/>
      <c r="I25" s="787">
        <v>8782203856</v>
      </c>
      <c r="J25" s="879">
        <v>43756</v>
      </c>
      <c r="K25" s="829">
        <v>50</v>
      </c>
      <c r="L25" s="829">
        <v>20</v>
      </c>
      <c r="M25" s="787"/>
      <c r="N25" s="886" t="s">
        <v>807</v>
      </c>
      <c r="O25" s="540" t="s">
        <v>2605</v>
      </c>
      <c r="P25" s="791" t="s">
        <v>2606</v>
      </c>
      <c r="Q25" s="787" t="s">
        <v>2607</v>
      </c>
      <c r="R25" s="787" t="s">
        <v>2608</v>
      </c>
      <c r="S25" s="787" t="s">
        <v>2609</v>
      </c>
      <c r="T25" s="779" t="s">
        <v>2610</v>
      </c>
      <c r="U25" s="784"/>
      <c r="V25" s="163"/>
      <c r="W25" s="163"/>
      <c r="X25" s="163"/>
      <c r="Y25" s="163"/>
      <c r="Z25" s="163"/>
    </row>
    <row r="26" spans="1:26" ht="75" x14ac:dyDescent="0.25">
      <c r="A26" s="620">
        <v>23</v>
      </c>
      <c r="B26" s="621"/>
      <c r="C26" s="698" t="s">
        <v>2640</v>
      </c>
      <c r="D26" s="698" t="s">
        <v>2640</v>
      </c>
      <c r="E26" s="863" t="s">
        <v>2641</v>
      </c>
      <c r="F26" s="867" t="s">
        <v>1161</v>
      </c>
      <c r="G26" s="774" t="s">
        <v>2642</v>
      </c>
      <c r="H26" s="776">
        <v>43768</v>
      </c>
      <c r="I26" s="774">
        <v>4583867612</v>
      </c>
      <c r="J26" s="622">
        <v>43780</v>
      </c>
      <c r="K26" s="827">
        <v>1</v>
      </c>
      <c r="L26" s="826">
        <v>0.62</v>
      </c>
      <c r="M26" s="628"/>
      <c r="N26" s="884" t="s">
        <v>811</v>
      </c>
      <c r="O26" s="857" t="s">
        <v>2643</v>
      </c>
      <c r="P26" s="844" t="s">
        <v>2644</v>
      </c>
      <c r="Q26" s="850" t="s">
        <v>2645</v>
      </c>
      <c r="R26" s="845" t="s">
        <v>2646</v>
      </c>
      <c r="S26" s="620" t="s">
        <v>2246</v>
      </c>
      <c r="T26" s="847" t="s">
        <v>2647</v>
      </c>
      <c r="U26" s="625"/>
    </row>
    <row r="27" spans="1:26" ht="78.75" x14ac:dyDescent="0.2">
      <c r="A27" s="620">
        <v>24</v>
      </c>
      <c r="B27" s="621"/>
      <c r="C27" s="540" t="s">
        <v>2648</v>
      </c>
      <c r="D27" s="540" t="s">
        <v>2648</v>
      </c>
      <c r="E27" s="540" t="s">
        <v>2649</v>
      </c>
      <c r="F27" s="867" t="s">
        <v>1157</v>
      </c>
      <c r="G27" s="774"/>
      <c r="H27" s="774"/>
      <c r="I27" s="774">
        <v>550810614</v>
      </c>
      <c r="J27" s="776">
        <v>43784</v>
      </c>
      <c r="K27" s="820">
        <v>1500</v>
      </c>
      <c r="L27" s="820">
        <v>300</v>
      </c>
      <c r="M27" s="628"/>
      <c r="N27" s="884" t="s">
        <v>806</v>
      </c>
      <c r="O27" s="779" t="s">
        <v>2650</v>
      </c>
      <c r="P27" s="864">
        <v>26815</v>
      </c>
      <c r="Q27" s="784" t="s">
        <v>2651</v>
      </c>
      <c r="R27" s="782" t="s">
        <v>2655</v>
      </c>
      <c r="S27" s="774" t="s">
        <v>2654</v>
      </c>
      <c r="T27" s="783" t="s">
        <v>2656</v>
      </c>
      <c r="U27" s="625"/>
    </row>
    <row r="28" spans="1:26" ht="94.5" x14ac:dyDescent="0.25">
      <c r="A28" s="620">
        <v>25</v>
      </c>
      <c r="B28" s="621"/>
      <c r="C28" s="540" t="s">
        <v>2657</v>
      </c>
      <c r="D28" s="698"/>
      <c r="E28" s="540" t="s">
        <v>2658</v>
      </c>
      <c r="F28" s="867" t="s">
        <v>1296</v>
      </c>
      <c r="G28" s="774" t="s">
        <v>2659</v>
      </c>
      <c r="H28" s="776">
        <v>43801</v>
      </c>
      <c r="I28" s="774"/>
      <c r="J28" s="622"/>
      <c r="K28" s="820">
        <v>24.5</v>
      </c>
      <c r="L28" s="820">
        <v>24.5</v>
      </c>
      <c r="M28" s="628"/>
      <c r="N28" s="884" t="s">
        <v>814</v>
      </c>
      <c r="O28" s="779" t="s">
        <v>2660</v>
      </c>
      <c r="P28" s="844" t="s">
        <v>2661</v>
      </c>
      <c r="Q28" s="860" t="s">
        <v>2662</v>
      </c>
      <c r="R28" s="845" t="s">
        <v>2652</v>
      </c>
      <c r="S28" s="849" t="s">
        <v>2663</v>
      </c>
      <c r="T28" s="847" t="s">
        <v>2664</v>
      </c>
      <c r="U28" s="625"/>
    </row>
    <row r="29" spans="1:26" ht="47.25" x14ac:dyDescent="0.25">
      <c r="A29" s="620">
        <v>26</v>
      </c>
      <c r="B29" s="621"/>
      <c r="C29" s="540" t="s">
        <v>2665</v>
      </c>
      <c r="D29" s="625"/>
      <c r="E29" s="540" t="s">
        <v>2666</v>
      </c>
      <c r="F29" s="867" t="s">
        <v>2703</v>
      </c>
      <c r="G29" s="774" t="s">
        <v>2667</v>
      </c>
      <c r="H29" s="776">
        <v>43801</v>
      </c>
      <c r="I29" s="620"/>
      <c r="J29" s="620"/>
      <c r="K29" s="820">
        <v>24</v>
      </c>
      <c r="L29" s="820">
        <v>24</v>
      </c>
      <c r="M29" s="628"/>
      <c r="N29" s="884" t="s">
        <v>814</v>
      </c>
      <c r="O29" s="779" t="s">
        <v>2660</v>
      </c>
      <c r="P29" s="844" t="s">
        <v>2668</v>
      </c>
      <c r="Q29" s="860" t="s">
        <v>2669</v>
      </c>
      <c r="R29" s="845" t="s">
        <v>2652</v>
      </c>
      <c r="S29" s="849" t="s">
        <v>2653</v>
      </c>
      <c r="T29" s="847" t="s">
        <v>2670</v>
      </c>
      <c r="U29" s="625"/>
    </row>
    <row r="30" spans="1:26" ht="157.5" x14ac:dyDescent="0.25">
      <c r="A30" s="620">
        <v>27</v>
      </c>
      <c r="B30" s="621"/>
      <c r="C30" s="540" t="s">
        <v>2671</v>
      </c>
      <c r="D30" s="540" t="s">
        <v>2671</v>
      </c>
      <c r="E30" s="540" t="s">
        <v>2672</v>
      </c>
      <c r="F30" s="867" t="s">
        <v>1157</v>
      </c>
      <c r="G30" s="774" t="s">
        <v>2673</v>
      </c>
      <c r="H30" s="776">
        <v>43567</v>
      </c>
      <c r="I30" s="620"/>
      <c r="J30" s="620"/>
      <c r="K30" s="820">
        <v>600</v>
      </c>
      <c r="L30" s="820">
        <v>150</v>
      </c>
      <c r="M30" s="628"/>
      <c r="N30" s="884" t="s">
        <v>805</v>
      </c>
      <c r="O30" s="779" t="s">
        <v>184</v>
      </c>
      <c r="P30" s="865" t="s">
        <v>2674</v>
      </c>
      <c r="Q30" s="860" t="s">
        <v>2675</v>
      </c>
      <c r="R30" s="845" t="s">
        <v>2676</v>
      </c>
      <c r="S30" s="849" t="s">
        <v>2677</v>
      </c>
      <c r="T30" s="847" t="s">
        <v>2678</v>
      </c>
      <c r="U30" s="625"/>
    </row>
    <row r="31" spans="1:26" ht="63" x14ac:dyDescent="0.25">
      <c r="A31" s="631">
        <v>28</v>
      </c>
      <c r="B31" s="632"/>
      <c r="C31" s="540" t="s">
        <v>2679</v>
      </c>
      <c r="D31" s="540" t="s">
        <v>2679</v>
      </c>
      <c r="E31" s="540" t="s">
        <v>2680</v>
      </c>
      <c r="F31" s="868" t="s">
        <v>1830</v>
      </c>
      <c r="G31" s="774" t="s">
        <v>2681</v>
      </c>
      <c r="H31" s="776">
        <v>43815</v>
      </c>
      <c r="I31" s="634"/>
      <c r="J31" s="637"/>
      <c r="K31" s="820">
        <v>31.6</v>
      </c>
      <c r="L31" s="820">
        <v>16.61</v>
      </c>
      <c r="M31" s="811"/>
      <c r="N31" s="885" t="s">
        <v>805</v>
      </c>
      <c r="O31" s="779" t="s">
        <v>2682</v>
      </c>
      <c r="P31" s="780">
        <v>2000.1</v>
      </c>
      <c r="Q31" s="850" t="s">
        <v>2683</v>
      </c>
      <c r="R31" s="782" t="s">
        <v>2684</v>
      </c>
      <c r="S31" s="774" t="s">
        <v>2554</v>
      </c>
      <c r="T31" s="866" t="s">
        <v>2685</v>
      </c>
      <c r="U31" s="625"/>
    </row>
    <row r="32" spans="1:26" ht="63" x14ac:dyDescent="0.2">
      <c r="A32" s="631">
        <v>29</v>
      </c>
      <c r="B32" s="632"/>
      <c r="C32" s="540" t="s">
        <v>2686</v>
      </c>
      <c r="D32" s="540" t="s">
        <v>2686</v>
      </c>
      <c r="E32" s="540" t="s">
        <v>2687</v>
      </c>
      <c r="F32" s="868" t="s">
        <v>1824</v>
      </c>
      <c r="G32" s="540" t="s">
        <v>2688</v>
      </c>
      <c r="H32" s="877">
        <v>43822</v>
      </c>
      <c r="I32" s="634"/>
      <c r="J32" s="637"/>
      <c r="K32" s="830">
        <v>34.799999999999997</v>
      </c>
      <c r="L32" s="830">
        <v>34.799999999999997</v>
      </c>
      <c r="M32" s="811"/>
      <c r="N32" s="885" t="s">
        <v>810</v>
      </c>
      <c r="O32" s="540" t="s">
        <v>2689</v>
      </c>
      <c r="P32" s="540">
        <v>12869.6</v>
      </c>
      <c r="Q32" s="540" t="s">
        <v>2690</v>
      </c>
      <c r="R32" s="540" t="s">
        <v>2691</v>
      </c>
      <c r="S32" s="540" t="s">
        <v>1774</v>
      </c>
      <c r="T32" s="540" t="s">
        <v>2692</v>
      </c>
      <c r="U32" s="625"/>
    </row>
    <row r="33" spans="1:26" ht="47.25" x14ac:dyDescent="0.2">
      <c r="A33" s="631">
        <v>30</v>
      </c>
      <c r="B33" s="632"/>
      <c r="C33" s="540" t="s">
        <v>2693</v>
      </c>
      <c r="D33" s="540" t="s">
        <v>2693</v>
      </c>
      <c r="E33" s="540" t="s">
        <v>2694</v>
      </c>
      <c r="F33" s="868" t="s">
        <v>1161</v>
      </c>
      <c r="G33" s="540" t="s">
        <v>2695</v>
      </c>
      <c r="H33" s="877">
        <v>43830</v>
      </c>
      <c r="I33" s="634"/>
      <c r="J33" s="637"/>
      <c r="K33" s="812">
        <v>2.1</v>
      </c>
      <c r="L33" s="832">
        <v>1.45</v>
      </c>
      <c r="M33" s="811"/>
      <c r="N33" s="654" t="s">
        <v>807</v>
      </c>
      <c r="O33" s="540" t="s">
        <v>2696</v>
      </c>
      <c r="P33" s="540">
        <v>3000</v>
      </c>
      <c r="Q33" s="540" t="s">
        <v>2697</v>
      </c>
      <c r="R33" s="540" t="s">
        <v>2698</v>
      </c>
      <c r="S33" s="540" t="s">
        <v>2246</v>
      </c>
      <c r="T33" s="540" t="s">
        <v>2699</v>
      </c>
      <c r="U33" s="625"/>
    </row>
    <row r="34" spans="1:26" ht="15.75" x14ac:dyDescent="0.2">
      <c r="A34" s="631"/>
      <c r="B34" s="632"/>
      <c r="C34" s="632"/>
      <c r="D34" s="632"/>
      <c r="E34" s="632"/>
      <c r="F34" s="869"/>
      <c r="G34" s="632"/>
      <c r="H34" s="633"/>
      <c r="I34" s="634"/>
      <c r="J34" s="635" t="s">
        <v>2482</v>
      </c>
      <c r="K34" s="822">
        <f>SUM(K4:K33)</f>
        <v>5354.9685350000009</v>
      </c>
      <c r="L34" s="636"/>
      <c r="M34" s="636"/>
      <c r="N34" s="885"/>
      <c r="O34" s="637"/>
      <c r="P34" s="638"/>
      <c r="Q34" s="637"/>
      <c r="R34" s="639"/>
      <c r="S34" s="637"/>
      <c r="T34" s="815"/>
      <c r="U34" s="625"/>
    </row>
    <row r="35" spans="1:26" ht="15.75" x14ac:dyDescent="0.2">
      <c r="A35" s="640" t="s">
        <v>2483</v>
      </c>
      <c r="B35" s="641"/>
      <c r="C35" s="642"/>
      <c r="D35" s="642"/>
      <c r="E35" s="642"/>
      <c r="F35" s="870"/>
      <c r="G35" s="642"/>
      <c r="H35" s="643"/>
      <c r="I35" s="644"/>
      <c r="J35" s="621"/>
      <c r="K35" s="645"/>
      <c r="L35" s="645"/>
      <c r="M35" s="645"/>
      <c r="N35" s="884"/>
      <c r="O35" s="625"/>
      <c r="P35" s="623"/>
      <c r="Q35" s="625"/>
      <c r="R35" s="629"/>
      <c r="S35" s="620"/>
      <c r="T35" s="814"/>
      <c r="U35" s="625"/>
    </row>
    <row r="36" spans="1:26" s="839" customFormat="1" ht="47.25" x14ac:dyDescent="0.25">
      <c r="A36" s="774">
        <v>1</v>
      </c>
      <c r="B36" s="539"/>
      <c r="C36" s="775" t="s">
        <v>2611</v>
      </c>
      <c r="D36" s="540"/>
      <c r="E36" s="540" t="s">
        <v>2612</v>
      </c>
      <c r="F36" s="539" t="s">
        <v>1156</v>
      </c>
      <c r="G36" s="774"/>
      <c r="H36" s="776"/>
      <c r="I36" s="774">
        <v>5247003475</v>
      </c>
      <c r="J36" s="776">
        <v>43487</v>
      </c>
      <c r="K36" s="821">
        <v>358.65199999999999</v>
      </c>
      <c r="L36" s="777">
        <v>72</v>
      </c>
      <c r="M36" s="778"/>
      <c r="N36" s="654"/>
      <c r="O36" s="779" t="s">
        <v>2613</v>
      </c>
      <c r="P36" s="780" t="s">
        <v>2614</v>
      </c>
      <c r="Q36" s="781"/>
      <c r="R36" s="782" t="s">
        <v>2615</v>
      </c>
      <c r="S36" s="774">
        <v>33</v>
      </c>
      <c r="T36" s="783"/>
      <c r="U36" s="784"/>
      <c r="V36" s="163"/>
      <c r="W36" s="163"/>
      <c r="X36" s="163"/>
      <c r="Y36" s="163"/>
      <c r="Z36" s="163"/>
    </row>
    <row r="37" spans="1:26" s="839" customFormat="1" ht="31.5" x14ac:dyDescent="0.25">
      <c r="A37" s="774">
        <v>2</v>
      </c>
      <c r="B37" s="539"/>
      <c r="C37" s="540" t="s">
        <v>2616</v>
      </c>
      <c r="D37" s="540"/>
      <c r="E37" s="540" t="s">
        <v>2617</v>
      </c>
      <c r="F37" s="539" t="s">
        <v>2701</v>
      </c>
      <c r="G37" s="774"/>
      <c r="H37" s="776"/>
      <c r="I37" s="774">
        <v>7353831375</v>
      </c>
      <c r="J37" s="785">
        <v>43529</v>
      </c>
      <c r="K37" s="821">
        <v>200</v>
      </c>
      <c r="L37" s="786">
        <v>50</v>
      </c>
      <c r="M37" s="778"/>
      <c r="N37" s="654"/>
      <c r="O37" s="779" t="s">
        <v>2618</v>
      </c>
      <c r="P37" s="780" t="s">
        <v>2619</v>
      </c>
      <c r="Q37" s="781"/>
      <c r="R37" s="782" t="s">
        <v>2620</v>
      </c>
      <c r="S37" s="774">
        <v>32</v>
      </c>
      <c r="T37" s="783"/>
      <c r="U37" s="784"/>
      <c r="V37" s="163"/>
      <c r="W37" s="163"/>
      <c r="X37" s="163"/>
      <c r="Y37" s="163"/>
      <c r="Z37" s="163"/>
    </row>
    <row r="38" spans="1:26" s="839" customFormat="1" ht="47.25" x14ac:dyDescent="0.25">
      <c r="A38" s="774">
        <v>3</v>
      </c>
      <c r="B38" s="539"/>
      <c r="C38" s="787" t="s">
        <v>2621</v>
      </c>
      <c r="D38" s="787"/>
      <c r="E38" s="540" t="s">
        <v>2622</v>
      </c>
      <c r="F38" s="791" t="s">
        <v>1157</v>
      </c>
      <c r="G38" s="788"/>
      <c r="H38" s="788"/>
      <c r="I38" s="788">
        <v>5074513713</v>
      </c>
      <c r="J38" s="789">
        <v>43532</v>
      </c>
      <c r="K38" s="823">
        <v>120</v>
      </c>
      <c r="L38" s="790">
        <v>77</v>
      </c>
      <c r="M38" s="791" t="s">
        <v>2623</v>
      </c>
      <c r="N38" s="886"/>
      <c r="O38" s="792" t="s">
        <v>2625</v>
      </c>
      <c r="P38" s="793" t="s">
        <v>2623</v>
      </c>
      <c r="Q38" s="539" t="s">
        <v>2624</v>
      </c>
      <c r="R38" s="794" t="s">
        <v>2626</v>
      </c>
      <c r="S38" s="774"/>
      <c r="T38" s="783"/>
      <c r="U38" s="784"/>
      <c r="V38" s="163"/>
      <c r="W38" s="163"/>
      <c r="X38" s="163"/>
      <c r="Y38" s="163"/>
      <c r="Z38" s="163"/>
    </row>
    <row r="39" spans="1:26" s="839" customFormat="1" ht="63" x14ac:dyDescent="0.25">
      <c r="A39" s="795">
        <v>4</v>
      </c>
      <c r="B39" s="796"/>
      <c r="C39" s="797" t="s">
        <v>2627</v>
      </c>
      <c r="D39" s="797"/>
      <c r="E39" s="797" t="s">
        <v>2628</v>
      </c>
      <c r="F39" s="796" t="s">
        <v>1157</v>
      </c>
      <c r="G39" s="795"/>
      <c r="H39" s="798"/>
      <c r="I39" s="795">
        <v>1616433386</v>
      </c>
      <c r="J39" s="798">
        <v>43634</v>
      </c>
      <c r="K39" s="824">
        <v>250</v>
      </c>
      <c r="L39" s="799">
        <v>50</v>
      </c>
      <c r="M39" s="800"/>
      <c r="N39" s="888"/>
      <c r="O39" s="801" t="s">
        <v>2629</v>
      </c>
      <c r="P39" s="802">
        <v>16.521999999999998</v>
      </c>
      <c r="Q39" s="880" t="s">
        <v>2630</v>
      </c>
      <c r="R39" s="804" t="s">
        <v>2631</v>
      </c>
      <c r="S39" s="795">
        <v>35</v>
      </c>
      <c r="T39" s="805"/>
      <c r="U39" s="806"/>
      <c r="V39" s="163"/>
      <c r="W39" s="163"/>
      <c r="X39" s="163"/>
      <c r="Y39" s="163"/>
      <c r="Z39" s="163"/>
    </row>
    <row r="40" spans="1:26" s="839" customFormat="1" ht="78.75" x14ac:dyDescent="0.25">
      <c r="A40" s="795">
        <v>5</v>
      </c>
      <c r="B40" s="796"/>
      <c r="C40" s="797" t="s">
        <v>2495</v>
      </c>
      <c r="D40" s="797"/>
      <c r="E40" s="797" t="s">
        <v>2496</v>
      </c>
      <c r="F40" s="796" t="s">
        <v>1156</v>
      </c>
      <c r="G40" s="795"/>
      <c r="H40" s="798"/>
      <c r="I40" s="795">
        <v>3295576483</v>
      </c>
      <c r="J40" s="807">
        <v>43683</v>
      </c>
      <c r="K40" s="824">
        <v>244.65</v>
      </c>
      <c r="L40" s="808" t="s">
        <v>2632</v>
      </c>
      <c r="M40" s="800"/>
      <c r="N40" s="888"/>
      <c r="O40" s="801" t="s">
        <v>2497</v>
      </c>
      <c r="P40" s="802" t="s">
        <v>2633</v>
      </c>
      <c r="Q40" s="803" t="s">
        <v>2634</v>
      </c>
      <c r="R40" s="804" t="s">
        <v>2635</v>
      </c>
      <c r="S40" s="795">
        <v>35</v>
      </c>
      <c r="T40" s="805"/>
      <c r="U40" s="806"/>
      <c r="V40" s="163"/>
      <c r="W40" s="163"/>
      <c r="X40" s="163"/>
      <c r="Y40" s="163"/>
      <c r="Z40" s="163"/>
    </row>
    <row r="41" spans="1:26" s="839" customFormat="1" ht="15.75" x14ac:dyDescent="0.25">
      <c r="A41" s="903"/>
      <c r="B41" s="904"/>
      <c r="C41" s="905"/>
      <c r="D41" s="905"/>
      <c r="E41" s="905"/>
      <c r="F41" s="904"/>
      <c r="G41" s="903"/>
      <c r="H41" s="906"/>
      <c r="I41" s="903"/>
      <c r="J41" s="907" t="s">
        <v>2740</v>
      </c>
      <c r="K41" s="908">
        <f>SUM(K36:K40)</f>
        <v>1173.3020000000001</v>
      </c>
      <c r="L41" s="909"/>
      <c r="M41" s="910"/>
      <c r="N41" s="911"/>
      <c r="O41" s="912"/>
      <c r="P41" s="913"/>
      <c r="Q41" s="914"/>
      <c r="R41" s="915"/>
      <c r="S41" s="903"/>
      <c r="T41" s="912"/>
      <c r="U41" s="916"/>
      <c r="V41" s="163"/>
      <c r="W41" s="163"/>
      <c r="X41" s="163"/>
      <c r="Y41" s="163"/>
      <c r="Z41" s="163"/>
    </row>
    <row r="42" spans="1:26" ht="15.75" x14ac:dyDescent="0.2">
      <c r="A42" s="646"/>
      <c r="B42" s="646"/>
      <c r="C42" s="647"/>
      <c r="D42" s="647"/>
      <c r="E42" s="647"/>
      <c r="F42" s="646"/>
      <c r="G42" s="646"/>
      <c r="H42" s="648"/>
      <c r="I42" s="646"/>
      <c r="J42" s="649" t="s">
        <v>2484</v>
      </c>
      <c r="K42" s="825">
        <f>K34+K41</f>
        <v>6528.2705350000015</v>
      </c>
      <c r="L42" s="833"/>
      <c r="M42" s="646"/>
      <c r="N42" s="646"/>
      <c r="O42" s="650"/>
      <c r="P42" s="646"/>
      <c r="Q42" s="651"/>
      <c r="R42" s="647"/>
      <c r="S42" s="651"/>
      <c r="T42" s="647"/>
      <c r="U42" s="651"/>
    </row>
    <row r="43" spans="1:26" x14ac:dyDescent="0.2">
      <c r="H43" s="652"/>
      <c r="R43" s="653"/>
    </row>
    <row r="44" spans="1:26" x14ac:dyDescent="0.2">
      <c r="H44" s="652"/>
      <c r="R44" s="653"/>
    </row>
    <row r="45" spans="1:26" x14ac:dyDescent="0.2">
      <c r="H45" s="652"/>
      <c r="R45" s="653"/>
    </row>
    <row r="46" spans="1:26" x14ac:dyDescent="0.2">
      <c r="H46" s="652"/>
      <c r="R46" s="653"/>
    </row>
    <row r="47" spans="1:26" x14ac:dyDescent="0.2">
      <c r="H47" s="652"/>
      <c r="R47" s="653"/>
    </row>
    <row r="48" spans="1:26" x14ac:dyDescent="0.2">
      <c r="H48" s="652"/>
      <c r="R48" s="653"/>
    </row>
    <row r="49" spans="8:18" x14ac:dyDescent="0.2">
      <c r="H49" s="652"/>
      <c r="R49" s="653"/>
    </row>
    <row r="50" spans="8:18" x14ac:dyDescent="0.2">
      <c r="H50" s="652"/>
      <c r="R50" s="653"/>
    </row>
    <row r="51" spans="8:18" x14ac:dyDescent="0.2">
      <c r="H51" s="652"/>
      <c r="R51" s="653"/>
    </row>
    <row r="52" spans="8:18" x14ac:dyDescent="0.2">
      <c r="H52" s="652"/>
      <c r="R52" s="653"/>
    </row>
    <row r="53" spans="8:18" x14ac:dyDescent="0.2">
      <c r="H53" s="652"/>
      <c r="R53" s="653"/>
    </row>
    <row r="54" spans="8:18" x14ac:dyDescent="0.2">
      <c r="H54" s="652"/>
      <c r="R54" s="653"/>
    </row>
    <row r="55" spans="8:18" x14ac:dyDescent="0.2">
      <c r="H55" s="652"/>
      <c r="R55" s="653"/>
    </row>
    <row r="56" spans="8:18" x14ac:dyDescent="0.2">
      <c r="H56" s="652"/>
      <c r="R56" s="653"/>
    </row>
    <row r="57" spans="8:18" x14ac:dyDescent="0.2">
      <c r="H57" s="652"/>
      <c r="R57" s="653"/>
    </row>
    <row r="58" spans="8:18" x14ac:dyDescent="0.2">
      <c r="H58" s="652"/>
      <c r="R58" s="653"/>
    </row>
    <row r="59" spans="8:18" x14ac:dyDescent="0.2">
      <c r="H59" s="652"/>
      <c r="R59" s="653"/>
    </row>
    <row r="60" spans="8:18" x14ac:dyDescent="0.2">
      <c r="H60" s="652"/>
      <c r="R60" s="653"/>
    </row>
    <row r="61" spans="8:18" x14ac:dyDescent="0.2">
      <c r="H61" s="652"/>
      <c r="R61" s="653"/>
    </row>
    <row r="62" spans="8:18" x14ac:dyDescent="0.2">
      <c r="H62" s="652"/>
      <c r="R62" s="653"/>
    </row>
    <row r="63" spans="8:18" x14ac:dyDescent="0.2">
      <c r="H63" s="652"/>
      <c r="R63" s="653"/>
    </row>
    <row r="64" spans="8:18" x14ac:dyDescent="0.2">
      <c r="H64" s="652"/>
      <c r="R64" s="653"/>
    </row>
    <row r="65" spans="8:18" x14ac:dyDescent="0.2">
      <c r="H65" s="652"/>
      <c r="R65" s="653"/>
    </row>
    <row r="66" spans="8:18" x14ac:dyDescent="0.2">
      <c r="H66" s="652"/>
      <c r="R66" s="653"/>
    </row>
    <row r="67" spans="8:18" x14ac:dyDescent="0.2">
      <c r="H67" s="652"/>
      <c r="R67" s="653"/>
    </row>
    <row r="68" spans="8:18" x14ac:dyDescent="0.2">
      <c r="H68" s="652"/>
      <c r="R68" s="653"/>
    </row>
    <row r="69" spans="8:18" x14ac:dyDescent="0.2">
      <c r="H69" s="652"/>
      <c r="R69" s="653"/>
    </row>
    <row r="70" spans="8:18" x14ac:dyDescent="0.2">
      <c r="H70" s="652"/>
      <c r="R70" s="653"/>
    </row>
    <row r="71" spans="8:18" x14ac:dyDescent="0.2">
      <c r="H71" s="652"/>
      <c r="R71" s="653"/>
    </row>
    <row r="72" spans="8:18" x14ac:dyDescent="0.2">
      <c r="H72" s="652"/>
      <c r="R72" s="653"/>
    </row>
    <row r="73" spans="8:18" x14ac:dyDescent="0.2">
      <c r="H73" s="652"/>
      <c r="R73" s="653"/>
    </row>
    <row r="74" spans="8:18" x14ac:dyDescent="0.2">
      <c r="H74" s="652"/>
      <c r="R74" s="653"/>
    </row>
    <row r="75" spans="8:18" x14ac:dyDescent="0.2">
      <c r="H75" s="652"/>
      <c r="R75" s="653"/>
    </row>
    <row r="76" spans="8:18" x14ac:dyDescent="0.2">
      <c r="H76" s="652"/>
      <c r="R76" s="653"/>
    </row>
    <row r="77" spans="8:18" x14ac:dyDescent="0.2">
      <c r="H77" s="652"/>
      <c r="R77" s="653"/>
    </row>
    <row r="78" spans="8:18" x14ac:dyDescent="0.2">
      <c r="H78" s="652"/>
      <c r="R78" s="653"/>
    </row>
    <row r="79" spans="8:18" x14ac:dyDescent="0.2">
      <c r="H79" s="652"/>
      <c r="R79" s="653"/>
    </row>
    <row r="80" spans="8:18" x14ac:dyDescent="0.2">
      <c r="H80" s="652"/>
      <c r="R80" s="653"/>
    </row>
    <row r="81" spans="8:18" x14ac:dyDescent="0.2">
      <c r="H81" s="652"/>
      <c r="R81" s="653"/>
    </row>
    <row r="82" spans="8:18" x14ac:dyDescent="0.2">
      <c r="H82" s="652"/>
      <c r="R82" s="653"/>
    </row>
    <row r="83" spans="8:18" x14ac:dyDescent="0.2">
      <c r="H83" s="652"/>
      <c r="R83" s="653"/>
    </row>
    <row r="84" spans="8:18" x14ac:dyDescent="0.2">
      <c r="H84" s="652"/>
      <c r="R84" s="653"/>
    </row>
    <row r="85" spans="8:18" x14ac:dyDescent="0.2">
      <c r="H85" s="652"/>
      <c r="R85" s="653"/>
    </row>
    <row r="86" spans="8:18" x14ac:dyDescent="0.2">
      <c r="H86" s="652"/>
      <c r="R86" s="653"/>
    </row>
    <row r="87" spans="8:18" x14ac:dyDescent="0.2">
      <c r="H87" s="652"/>
      <c r="R87" s="653"/>
    </row>
    <row r="88" spans="8:18" x14ac:dyDescent="0.2">
      <c r="H88" s="652"/>
      <c r="R88" s="653"/>
    </row>
    <row r="89" spans="8:18" x14ac:dyDescent="0.2">
      <c r="H89" s="652"/>
      <c r="R89" s="653"/>
    </row>
    <row r="90" spans="8:18" x14ac:dyDescent="0.2">
      <c r="H90" s="652"/>
      <c r="R90" s="653"/>
    </row>
    <row r="91" spans="8:18" x14ac:dyDescent="0.2">
      <c r="H91" s="652"/>
      <c r="R91" s="653"/>
    </row>
    <row r="92" spans="8:18" x14ac:dyDescent="0.2">
      <c r="H92" s="652"/>
      <c r="R92" s="653"/>
    </row>
    <row r="93" spans="8:18" x14ac:dyDescent="0.2">
      <c r="H93" s="652"/>
      <c r="R93" s="653"/>
    </row>
    <row r="94" spans="8:18" x14ac:dyDescent="0.2">
      <c r="H94" s="652"/>
      <c r="R94" s="653"/>
    </row>
    <row r="95" spans="8:18" x14ac:dyDescent="0.2">
      <c r="H95" s="652"/>
      <c r="R95" s="653"/>
    </row>
    <row r="96" spans="8:18" x14ac:dyDescent="0.2">
      <c r="H96" s="652"/>
      <c r="R96" s="653"/>
    </row>
    <row r="97" spans="8:18" x14ac:dyDescent="0.2">
      <c r="H97" s="652"/>
      <c r="R97" s="653"/>
    </row>
    <row r="98" spans="8:18" x14ac:dyDescent="0.2">
      <c r="H98" s="652"/>
      <c r="R98" s="653"/>
    </row>
    <row r="99" spans="8:18" x14ac:dyDescent="0.2">
      <c r="H99" s="652"/>
      <c r="R99" s="653"/>
    </row>
    <row r="100" spans="8:18" x14ac:dyDescent="0.2">
      <c r="H100" s="652"/>
      <c r="R100" s="653"/>
    </row>
    <row r="101" spans="8:18" x14ac:dyDescent="0.2">
      <c r="H101" s="652"/>
      <c r="R101" s="653"/>
    </row>
    <row r="102" spans="8:18" x14ac:dyDescent="0.2">
      <c r="H102" s="652"/>
      <c r="R102" s="653"/>
    </row>
    <row r="103" spans="8:18" x14ac:dyDescent="0.2">
      <c r="H103" s="652"/>
      <c r="R103" s="653"/>
    </row>
    <row r="104" spans="8:18" x14ac:dyDescent="0.2">
      <c r="H104" s="652"/>
      <c r="R104" s="653"/>
    </row>
    <row r="105" spans="8:18" x14ac:dyDescent="0.2">
      <c r="H105" s="652"/>
      <c r="R105" s="653"/>
    </row>
    <row r="106" spans="8:18" x14ac:dyDescent="0.2">
      <c r="H106" s="652"/>
      <c r="R106" s="653"/>
    </row>
    <row r="107" spans="8:18" x14ac:dyDescent="0.2">
      <c r="H107" s="652"/>
      <c r="R107" s="653"/>
    </row>
    <row r="108" spans="8:18" x14ac:dyDescent="0.2">
      <c r="H108" s="652"/>
      <c r="R108" s="653"/>
    </row>
    <row r="109" spans="8:18" x14ac:dyDescent="0.2">
      <c r="H109" s="652"/>
      <c r="R109" s="653"/>
    </row>
    <row r="110" spans="8:18" x14ac:dyDescent="0.2">
      <c r="H110" s="652"/>
      <c r="R110" s="653"/>
    </row>
    <row r="111" spans="8:18" x14ac:dyDescent="0.2">
      <c r="H111" s="652"/>
      <c r="R111" s="653"/>
    </row>
    <row r="112" spans="8:18" x14ac:dyDescent="0.2">
      <c r="H112" s="652"/>
      <c r="R112" s="653"/>
    </row>
    <row r="113" spans="8:18" x14ac:dyDescent="0.2">
      <c r="H113" s="652"/>
      <c r="R113" s="653"/>
    </row>
    <row r="114" spans="8:18" x14ac:dyDescent="0.2">
      <c r="H114" s="652"/>
      <c r="R114" s="653"/>
    </row>
    <row r="115" spans="8:18" x14ac:dyDescent="0.2">
      <c r="H115" s="652"/>
      <c r="R115" s="653"/>
    </row>
    <row r="116" spans="8:18" x14ac:dyDescent="0.2">
      <c r="H116" s="652"/>
      <c r="R116" s="653"/>
    </row>
    <row r="117" spans="8:18" x14ac:dyDescent="0.2">
      <c r="H117" s="652"/>
      <c r="R117" s="653"/>
    </row>
    <row r="118" spans="8:18" x14ac:dyDescent="0.2">
      <c r="H118" s="652"/>
      <c r="R118" s="653"/>
    </row>
    <row r="119" spans="8:18" x14ac:dyDescent="0.2">
      <c r="H119" s="652"/>
      <c r="R119" s="653"/>
    </row>
    <row r="120" spans="8:18" x14ac:dyDescent="0.2">
      <c r="H120" s="652"/>
      <c r="R120" s="653"/>
    </row>
    <row r="121" spans="8:18" x14ac:dyDescent="0.2">
      <c r="H121" s="652"/>
      <c r="R121" s="653"/>
    </row>
    <row r="122" spans="8:18" x14ac:dyDescent="0.2">
      <c r="H122" s="652"/>
      <c r="R122" s="653"/>
    </row>
    <row r="123" spans="8:18" x14ac:dyDescent="0.2">
      <c r="H123" s="652"/>
      <c r="R123" s="653"/>
    </row>
    <row r="124" spans="8:18" x14ac:dyDescent="0.2">
      <c r="H124" s="652"/>
      <c r="R124" s="653"/>
    </row>
    <row r="125" spans="8:18" x14ac:dyDescent="0.2">
      <c r="H125" s="652"/>
      <c r="R125" s="653"/>
    </row>
    <row r="126" spans="8:18" x14ac:dyDescent="0.2">
      <c r="H126" s="652"/>
      <c r="R126" s="653"/>
    </row>
    <row r="127" spans="8:18" x14ac:dyDescent="0.2">
      <c r="H127" s="652"/>
      <c r="R127" s="653"/>
    </row>
    <row r="128" spans="8:18" x14ac:dyDescent="0.2">
      <c r="H128" s="652"/>
      <c r="R128" s="653"/>
    </row>
    <row r="129" spans="8:18" x14ac:dyDescent="0.2">
      <c r="H129" s="652"/>
      <c r="R129" s="653"/>
    </row>
    <row r="130" spans="8:18" x14ac:dyDescent="0.2">
      <c r="H130" s="652"/>
      <c r="R130" s="653"/>
    </row>
    <row r="131" spans="8:18" x14ac:dyDescent="0.2">
      <c r="H131" s="652"/>
      <c r="R131" s="653"/>
    </row>
    <row r="132" spans="8:18" x14ac:dyDescent="0.2">
      <c r="H132" s="652"/>
      <c r="R132" s="653"/>
    </row>
    <row r="133" spans="8:18" x14ac:dyDescent="0.2">
      <c r="H133" s="652"/>
      <c r="R133" s="653"/>
    </row>
    <row r="134" spans="8:18" x14ac:dyDescent="0.2">
      <c r="H134" s="652"/>
      <c r="R134" s="653"/>
    </row>
    <row r="135" spans="8:18" x14ac:dyDescent="0.2">
      <c r="H135" s="652"/>
      <c r="R135" s="653"/>
    </row>
    <row r="136" spans="8:18" x14ac:dyDescent="0.2">
      <c r="H136" s="652"/>
      <c r="R136" s="653"/>
    </row>
    <row r="137" spans="8:18" x14ac:dyDescent="0.2">
      <c r="H137" s="652"/>
      <c r="R137" s="653"/>
    </row>
    <row r="138" spans="8:18" x14ac:dyDescent="0.2">
      <c r="H138" s="652"/>
      <c r="R138" s="653"/>
    </row>
    <row r="139" spans="8:18" x14ac:dyDescent="0.2">
      <c r="H139" s="652"/>
      <c r="R139" s="653"/>
    </row>
    <row r="140" spans="8:18" x14ac:dyDescent="0.2">
      <c r="H140" s="652"/>
      <c r="R140" s="653"/>
    </row>
    <row r="141" spans="8:18" x14ac:dyDescent="0.2">
      <c r="H141" s="652"/>
      <c r="R141" s="653"/>
    </row>
    <row r="142" spans="8:18" x14ac:dyDescent="0.2">
      <c r="H142" s="652"/>
      <c r="R142" s="653"/>
    </row>
    <row r="143" spans="8:18" x14ac:dyDescent="0.2">
      <c r="H143" s="652"/>
      <c r="R143" s="653"/>
    </row>
    <row r="144" spans="8:18" x14ac:dyDescent="0.2">
      <c r="H144" s="652"/>
      <c r="R144" s="653"/>
    </row>
    <row r="145" spans="8:18" x14ac:dyDescent="0.2">
      <c r="H145" s="652"/>
      <c r="R145" s="653"/>
    </row>
    <row r="146" spans="8:18" x14ac:dyDescent="0.2">
      <c r="H146" s="652"/>
      <c r="R146" s="653"/>
    </row>
    <row r="147" spans="8:18" x14ac:dyDescent="0.2">
      <c r="H147" s="652"/>
      <c r="R147" s="653"/>
    </row>
    <row r="148" spans="8:18" x14ac:dyDescent="0.2">
      <c r="H148" s="652"/>
      <c r="R148" s="653"/>
    </row>
    <row r="149" spans="8:18" x14ac:dyDescent="0.2">
      <c r="H149" s="652"/>
      <c r="R149" s="653"/>
    </row>
    <row r="150" spans="8:18" x14ac:dyDescent="0.2">
      <c r="H150" s="652"/>
      <c r="R150" s="653"/>
    </row>
    <row r="151" spans="8:18" x14ac:dyDescent="0.2">
      <c r="H151" s="652"/>
      <c r="R151" s="653"/>
    </row>
    <row r="152" spans="8:18" x14ac:dyDescent="0.2">
      <c r="H152" s="652"/>
      <c r="R152" s="653"/>
    </row>
    <row r="153" spans="8:18" x14ac:dyDescent="0.2">
      <c r="H153" s="652"/>
      <c r="R153" s="653"/>
    </row>
    <row r="154" spans="8:18" x14ac:dyDescent="0.2">
      <c r="H154" s="652"/>
      <c r="R154" s="653"/>
    </row>
    <row r="155" spans="8:18" x14ac:dyDescent="0.2">
      <c r="H155" s="652"/>
      <c r="R155" s="653"/>
    </row>
    <row r="156" spans="8:18" x14ac:dyDescent="0.2">
      <c r="H156" s="652"/>
      <c r="R156" s="653"/>
    </row>
    <row r="157" spans="8:18" x14ac:dyDescent="0.2">
      <c r="H157" s="652"/>
      <c r="R157" s="653"/>
    </row>
    <row r="158" spans="8:18" x14ac:dyDescent="0.2">
      <c r="H158" s="652"/>
      <c r="R158" s="653"/>
    </row>
    <row r="159" spans="8:18" x14ac:dyDescent="0.2">
      <c r="H159" s="652"/>
      <c r="R159" s="653"/>
    </row>
    <row r="160" spans="8:18" x14ac:dyDescent="0.2">
      <c r="H160" s="652"/>
      <c r="R160" s="653"/>
    </row>
    <row r="161" spans="8:18" x14ac:dyDescent="0.2">
      <c r="H161" s="652"/>
      <c r="R161" s="653"/>
    </row>
    <row r="162" spans="8:18" x14ac:dyDescent="0.2">
      <c r="H162" s="652"/>
      <c r="R162" s="653"/>
    </row>
    <row r="163" spans="8:18" x14ac:dyDescent="0.2">
      <c r="H163" s="652"/>
      <c r="R163" s="653"/>
    </row>
    <row r="164" spans="8:18" x14ac:dyDescent="0.2">
      <c r="H164" s="652"/>
      <c r="R164" s="653"/>
    </row>
    <row r="165" spans="8:18" x14ac:dyDescent="0.2">
      <c r="H165" s="652"/>
      <c r="R165" s="653"/>
    </row>
    <row r="166" spans="8:18" x14ac:dyDescent="0.2">
      <c r="H166" s="652"/>
      <c r="R166" s="653"/>
    </row>
    <row r="167" spans="8:18" x14ac:dyDescent="0.2">
      <c r="H167" s="652"/>
      <c r="R167" s="653"/>
    </row>
    <row r="168" spans="8:18" x14ac:dyDescent="0.2">
      <c r="H168" s="652"/>
      <c r="R168" s="653"/>
    </row>
    <row r="169" spans="8:18" x14ac:dyDescent="0.2">
      <c r="H169" s="652"/>
      <c r="R169" s="653"/>
    </row>
    <row r="170" spans="8:18" x14ac:dyDescent="0.2">
      <c r="H170" s="652"/>
      <c r="R170" s="653"/>
    </row>
    <row r="171" spans="8:18" x14ac:dyDescent="0.2">
      <c r="H171" s="652"/>
      <c r="R171" s="653"/>
    </row>
    <row r="172" spans="8:18" x14ac:dyDescent="0.2">
      <c r="H172" s="652"/>
      <c r="R172" s="653"/>
    </row>
    <row r="173" spans="8:18" x14ac:dyDescent="0.2">
      <c r="H173" s="652"/>
      <c r="R173" s="653"/>
    </row>
    <row r="174" spans="8:18" x14ac:dyDescent="0.2">
      <c r="H174" s="652"/>
      <c r="R174" s="653"/>
    </row>
    <row r="175" spans="8:18" x14ac:dyDescent="0.2">
      <c r="H175" s="652"/>
      <c r="R175" s="653"/>
    </row>
    <row r="176" spans="8:18" x14ac:dyDescent="0.2">
      <c r="H176" s="652"/>
      <c r="R176" s="653"/>
    </row>
    <row r="177" spans="8:18" x14ac:dyDescent="0.2">
      <c r="H177" s="652"/>
      <c r="R177" s="653"/>
    </row>
    <row r="178" spans="8:18" x14ac:dyDescent="0.2">
      <c r="H178" s="652"/>
      <c r="R178" s="653"/>
    </row>
    <row r="179" spans="8:18" x14ac:dyDescent="0.2">
      <c r="H179" s="652"/>
      <c r="R179" s="653"/>
    </row>
    <row r="180" spans="8:18" x14ac:dyDescent="0.2">
      <c r="H180" s="652"/>
      <c r="R180" s="653"/>
    </row>
    <row r="181" spans="8:18" x14ac:dyDescent="0.2">
      <c r="H181" s="652"/>
      <c r="R181" s="653"/>
    </row>
    <row r="182" spans="8:18" x14ac:dyDescent="0.2">
      <c r="H182" s="652"/>
      <c r="R182" s="653"/>
    </row>
    <row r="183" spans="8:18" x14ac:dyDescent="0.2">
      <c r="H183" s="652"/>
      <c r="R183" s="653"/>
    </row>
    <row r="184" spans="8:18" x14ac:dyDescent="0.2">
      <c r="H184" s="652"/>
      <c r="R184" s="653"/>
    </row>
    <row r="185" spans="8:18" x14ac:dyDescent="0.2">
      <c r="H185" s="652"/>
      <c r="R185" s="653"/>
    </row>
    <row r="186" spans="8:18" x14ac:dyDescent="0.2">
      <c r="H186" s="652"/>
      <c r="R186" s="653"/>
    </row>
    <row r="187" spans="8:18" x14ac:dyDescent="0.2">
      <c r="H187" s="652"/>
      <c r="R187" s="653"/>
    </row>
    <row r="188" spans="8:18" x14ac:dyDescent="0.2">
      <c r="H188" s="652"/>
      <c r="R188" s="653"/>
    </row>
    <row r="189" spans="8:18" x14ac:dyDescent="0.2">
      <c r="H189" s="652"/>
      <c r="R189" s="653"/>
    </row>
    <row r="190" spans="8:18" x14ac:dyDescent="0.2">
      <c r="H190" s="652"/>
      <c r="R190" s="653"/>
    </row>
    <row r="191" spans="8:18" x14ac:dyDescent="0.2">
      <c r="H191" s="652"/>
      <c r="R191" s="653"/>
    </row>
    <row r="192" spans="8:18" x14ac:dyDescent="0.2">
      <c r="H192" s="652"/>
      <c r="R192" s="653"/>
    </row>
    <row r="193" spans="8:18" x14ac:dyDescent="0.2">
      <c r="H193" s="652"/>
      <c r="R193" s="653"/>
    </row>
    <row r="194" spans="8:18" x14ac:dyDescent="0.2">
      <c r="H194" s="652"/>
      <c r="R194" s="653"/>
    </row>
    <row r="195" spans="8:18" x14ac:dyDescent="0.2">
      <c r="H195" s="652"/>
      <c r="R195" s="653"/>
    </row>
    <row r="196" spans="8:18" x14ac:dyDescent="0.2">
      <c r="H196" s="652"/>
      <c r="R196" s="653"/>
    </row>
    <row r="197" spans="8:18" x14ac:dyDescent="0.2">
      <c r="H197" s="652"/>
      <c r="R197" s="653"/>
    </row>
    <row r="198" spans="8:18" x14ac:dyDescent="0.2">
      <c r="H198" s="652"/>
      <c r="R198" s="653"/>
    </row>
    <row r="199" spans="8:18" x14ac:dyDescent="0.2">
      <c r="H199" s="652"/>
      <c r="R199" s="653"/>
    </row>
    <row r="200" spans="8:18" x14ac:dyDescent="0.2">
      <c r="H200" s="652"/>
      <c r="R200" s="653"/>
    </row>
    <row r="201" spans="8:18" x14ac:dyDescent="0.2">
      <c r="H201" s="652"/>
      <c r="R201" s="653"/>
    </row>
    <row r="202" spans="8:18" x14ac:dyDescent="0.2">
      <c r="H202" s="652"/>
      <c r="R202" s="653"/>
    </row>
    <row r="203" spans="8:18" x14ac:dyDescent="0.2">
      <c r="H203" s="652"/>
      <c r="R203" s="653"/>
    </row>
    <row r="204" spans="8:18" x14ac:dyDescent="0.2">
      <c r="H204" s="652"/>
      <c r="R204" s="653"/>
    </row>
    <row r="205" spans="8:18" x14ac:dyDescent="0.2">
      <c r="H205" s="652"/>
      <c r="R205" s="653"/>
    </row>
    <row r="206" spans="8:18" x14ac:dyDescent="0.2">
      <c r="H206" s="652"/>
      <c r="R206" s="653"/>
    </row>
    <row r="207" spans="8:18" x14ac:dyDescent="0.2">
      <c r="H207" s="652"/>
      <c r="R207" s="653"/>
    </row>
    <row r="208" spans="8:18" x14ac:dyDescent="0.2">
      <c r="H208" s="652"/>
      <c r="R208" s="653"/>
    </row>
    <row r="209" spans="8:18" x14ac:dyDescent="0.2">
      <c r="H209" s="652"/>
      <c r="R209" s="653"/>
    </row>
    <row r="210" spans="8:18" x14ac:dyDescent="0.2">
      <c r="H210" s="652"/>
      <c r="R210" s="653"/>
    </row>
    <row r="211" spans="8:18" x14ac:dyDescent="0.2">
      <c r="H211" s="652"/>
      <c r="R211" s="653"/>
    </row>
    <row r="212" spans="8:18" x14ac:dyDescent="0.2">
      <c r="H212" s="652"/>
      <c r="R212" s="653"/>
    </row>
    <row r="213" spans="8:18" x14ac:dyDescent="0.2">
      <c r="H213" s="652"/>
      <c r="R213" s="653"/>
    </row>
    <row r="214" spans="8:18" x14ac:dyDescent="0.2">
      <c r="H214" s="652"/>
      <c r="R214" s="653"/>
    </row>
    <row r="215" spans="8:18" x14ac:dyDescent="0.2">
      <c r="H215" s="652"/>
      <c r="R215" s="653"/>
    </row>
    <row r="216" spans="8:18" x14ac:dyDescent="0.2">
      <c r="H216" s="652"/>
      <c r="R216" s="653"/>
    </row>
    <row r="217" spans="8:18" x14ac:dyDescent="0.2">
      <c r="H217" s="652"/>
      <c r="R217" s="653"/>
    </row>
    <row r="218" spans="8:18" x14ac:dyDescent="0.2">
      <c r="H218" s="652"/>
      <c r="R218" s="653"/>
    </row>
    <row r="219" spans="8:18" x14ac:dyDescent="0.2">
      <c r="H219" s="652"/>
      <c r="R219" s="653"/>
    </row>
    <row r="220" spans="8:18" x14ac:dyDescent="0.2">
      <c r="H220" s="652"/>
      <c r="R220" s="653"/>
    </row>
    <row r="221" spans="8:18" x14ac:dyDescent="0.2">
      <c r="H221" s="652"/>
      <c r="R221" s="653"/>
    </row>
    <row r="222" spans="8:18" x14ac:dyDescent="0.2">
      <c r="H222" s="652"/>
      <c r="R222" s="653"/>
    </row>
    <row r="223" spans="8:18" x14ac:dyDescent="0.2">
      <c r="H223" s="652"/>
      <c r="R223" s="653"/>
    </row>
    <row r="224" spans="8:18" x14ac:dyDescent="0.2">
      <c r="H224" s="652"/>
      <c r="R224" s="653"/>
    </row>
    <row r="225" spans="8:18" x14ac:dyDescent="0.2">
      <c r="H225" s="652"/>
      <c r="R225" s="653"/>
    </row>
    <row r="226" spans="8:18" x14ac:dyDescent="0.2">
      <c r="H226" s="652"/>
      <c r="R226" s="653"/>
    </row>
    <row r="227" spans="8:18" x14ac:dyDescent="0.2">
      <c r="H227" s="652"/>
      <c r="R227" s="653"/>
    </row>
    <row r="228" spans="8:18" x14ac:dyDescent="0.2">
      <c r="H228" s="652"/>
      <c r="R228" s="653"/>
    </row>
    <row r="229" spans="8:18" x14ac:dyDescent="0.2">
      <c r="H229" s="652"/>
      <c r="R229" s="653"/>
    </row>
    <row r="230" spans="8:18" x14ac:dyDescent="0.2">
      <c r="H230" s="652"/>
      <c r="R230" s="653"/>
    </row>
    <row r="231" spans="8:18" x14ac:dyDescent="0.2">
      <c r="H231" s="652"/>
      <c r="R231" s="653"/>
    </row>
    <row r="232" spans="8:18" x14ac:dyDescent="0.2">
      <c r="H232" s="652"/>
      <c r="R232" s="653"/>
    </row>
    <row r="233" spans="8:18" x14ac:dyDescent="0.2">
      <c r="H233" s="652"/>
      <c r="R233" s="653"/>
    </row>
    <row r="234" spans="8:18" x14ac:dyDescent="0.2">
      <c r="H234" s="652"/>
      <c r="R234" s="653"/>
    </row>
    <row r="235" spans="8:18" x14ac:dyDescent="0.2">
      <c r="H235" s="652"/>
      <c r="R235" s="653"/>
    </row>
    <row r="236" spans="8:18" x14ac:dyDescent="0.2">
      <c r="H236" s="652"/>
      <c r="R236" s="653"/>
    </row>
    <row r="237" spans="8:18" x14ac:dyDescent="0.2">
      <c r="H237" s="652"/>
      <c r="R237" s="653"/>
    </row>
    <row r="238" spans="8:18" x14ac:dyDescent="0.2">
      <c r="H238" s="652"/>
      <c r="R238" s="653"/>
    </row>
    <row r="239" spans="8:18" x14ac:dyDescent="0.2">
      <c r="H239" s="652"/>
      <c r="R239" s="653"/>
    </row>
    <row r="240" spans="8:18" x14ac:dyDescent="0.2">
      <c r="H240" s="652"/>
      <c r="R240" s="653"/>
    </row>
    <row r="241" spans="8:18" x14ac:dyDescent="0.2">
      <c r="H241" s="652"/>
      <c r="R241" s="653"/>
    </row>
    <row r="242" spans="8:18" x14ac:dyDescent="0.2">
      <c r="H242" s="652"/>
      <c r="R242" s="653"/>
    </row>
    <row r="243" spans="8:18" x14ac:dyDescent="0.2">
      <c r="H243" s="652"/>
      <c r="R243" s="653"/>
    </row>
    <row r="244" spans="8:18" x14ac:dyDescent="0.2">
      <c r="H244" s="652"/>
      <c r="R244" s="653"/>
    </row>
    <row r="245" spans="8:18" x14ac:dyDescent="0.2">
      <c r="H245" s="652"/>
      <c r="R245" s="653"/>
    </row>
    <row r="246" spans="8:18" x14ac:dyDescent="0.2">
      <c r="H246" s="652"/>
      <c r="R246" s="653"/>
    </row>
    <row r="247" spans="8:18" x14ac:dyDescent="0.2">
      <c r="H247" s="652"/>
      <c r="R247" s="653"/>
    </row>
    <row r="248" spans="8:18" x14ac:dyDescent="0.2">
      <c r="H248" s="652"/>
      <c r="R248" s="653"/>
    </row>
    <row r="249" spans="8:18" x14ac:dyDescent="0.2">
      <c r="H249" s="652"/>
      <c r="R249" s="653"/>
    </row>
    <row r="250" spans="8:18" x14ac:dyDescent="0.2">
      <c r="H250" s="652"/>
      <c r="R250" s="653"/>
    </row>
    <row r="251" spans="8:18" x14ac:dyDescent="0.2">
      <c r="H251" s="652"/>
      <c r="R251" s="653"/>
    </row>
    <row r="252" spans="8:18" x14ac:dyDescent="0.2">
      <c r="H252" s="652"/>
      <c r="R252" s="653"/>
    </row>
    <row r="253" spans="8:18" x14ac:dyDescent="0.2">
      <c r="H253" s="652"/>
      <c r="R253" s="653"/>
    </row>
    <row r="254" spans="8:18" x14ac:dyDescent="0.2">
      <c r="H254" s="652"/>
      <c r="R254" s="653"/>
    </row>
    <row r="255" spans="8:18" x14ac:dyDescent="0.2">
      <c r="H255" s="652"/>
      <c r="R255" s="653"/>
    </row>
    <row r="256" spans="8:18" x14ac:dyDescent="0.2">
      <c r="H256" s="652"/>
      <c r="R256" s="653"/>
    </row>
    <row r="257" spans="8:18" x14ac:dyDescent="0.2">
      <c r="H257" s="652"/>
      <c r="R257" s="653"/>
    </row>
    <row r="258" spans="8:18" x14ac:dyDescent="0.2">
      <c r="H258" s="652"/>
      <c r="R258" s="653"/>
    </row>
    <row r="259" spans="8:18" x14ac:dyDescent="0.2">
      <c r="H259" s="652"/>
      <c r="R259" s="653"/>
    </row>
    <row r="260" spans="8:18" x14ac:dyDescent="0.2">
      <c r="H260" s="652"/>
      <c r="R260" s="653"/>
    </row>
    <row r="261" spans="8:18" x14ac:dyDescent="0.2">
      <c r="H261" s="652"/>
      <c r="R261" s="653"/>
    </row>
    <row r="262" spans="8:18" x14ac:dyDescent="0.2">
      <c r="H262" s="652"/>
      <c r="R262" s="653"/>
    </row>
    <row r="263" spans="8:18" x14ac:dyDescent="0.2">
      <c r="H263" s="652"/>
      <c r="R263" s="653"/>
    </row>
    <row r="264" spans="8:18" x14ac:dyDescent="0.2">
      <c r="H264" s="652"/>
      <c r="R264" s="653"/>
    </row>
    <row r="265" spans="8:18" x14ac:dyDescent="0.2">
      <c r="H265" s="652"/>
      <c r="R265" s="653"/>
    </row>
    <row r="266" spans="8:18" x14ac:dyDescent="0.2">
      <c r="H266" s="652"/>
      <c r="R266" s="653"/>
    </row>
    <row r="267" spans="8:18" x14ac:dyDescent="0.2">
      <c r="H267" s="652"/>
      <c r="R267" s="653"/>
    </row>
    <row r="268" spans="8:18" x14ac:dyDescent="0.2">
      <c r="H268" s="652"/>
      <c r="R268" s="653"/>
    </row>
    <row r="269" spans="8:18" x14ac:dyDescent="0.2">
      <c r="H269" s="652"/>
      <c r="R269" s="653"/>
    </row>
    <row r="270" spans="8:18" x14ac:dyDescent="0.2">
      <c r="H270" s="652"/>
      <c r="R270" s="653"/>
    </row>
    <row r="271" spans="8:18" x14ac:dyDescent="0.2">
      <c r="H271" s="652"/>
      <c r="R271" s="653"/>
    </row>
    <row r="272" spans="8:18" x14ac:dyDescent="0.2">
      <c r="H272" s="652"/>
      <c r="R272" s="653"/>
    </row>
    <row r="273" spans="8:18" x14ac:dyDescent="0.2">
      <c r="H273" s="652"/>
      <c r="R273" s="653"/>
    </row>
    <row r="274" spans="8:18" x14ac:dyDescent="0.2">
      <c r="H274" s="652"/>
      <c r="R274" s="653"/>
    </row>
    <row r="275" spans="8:18" x14ac:dyDescent="0.2">
      <c r="H275" s="652"/>
      <c r="R275" s="653"/>
    </row>
    <row r="276" spans="8:18" x14ac:dyDescent="0.2">
      <c r="H276" s="652"/>
      <c r="R276" s="653"/>
    </row>
    <row r="277" spans="8:18" x14ac:dyDescent="0.2">
      <c r="H277" s="652"/>
      <c r="R277" s="653"/>
    </row>
    <row r="278" spans="8:18" x14ac:dyDescent="0.2">
      <c r="H278" s="652"/>
      <c r="R278" s="653"/>
    </row>
    <row r="279" spans="8:18" x14ac:dyDescent="0.2">
      <c r="H279" s="652"/>
      <c r="R279" s="653"/>
    </row>
    <row r="280" spans="8:18" x14ac:dyDescent="0.2">
      <c r="H280" s="652"/>
      <c r="R280" s="653"/>
    </row>
    <row r="281" spans="8:18" x14ac:dyDescent="0.2">
      <c r="H281" s="652"/>
      <c r="R281" s="653"/>
    </row>
    <row r="282" spans="8:18" x14ac:dyDescent="0.2">
      <c r="H282" s="652"/>
      <c r="R282" s="653"/>
    </row>
    <row r="283" spans="8:18" x14ac:dyDescent="0.2">
      <c r="H283" s="652"/>
      <c r="R283" s="653"/>
    </row>
    <row r="284" spans="8:18" x14ac:dyDescent="0.2">
      <c r="H284" s="652"/>
      <c r="R284" s="653"/>
    </row>
    <row r="285" spans="8:18" x14ac:dyDescent="0.2">
      <c r="H285" s="652"/>
      <c r="R285" s="653"/>
    </row>
    <row r="286" spans="8:18" x14ac:dyDescent="0.2">
      <c r="H286" s="652"/>
      <c r="R286" s="653"/>
    </row>
    <row r="287" spans="8:18" x14ac:dyDescent="0.2">
      <c r="H287" s="652"/>
      <c r="R287" s="653"/>
    </row>
    <row r="288" spans="8:18" x14ac:dyDescent="0.2">
      <c r="H288" s="652"/>
      <c r="R288" s="653"/>
    </row>
    <row r="289" spans="8:18" x14ac:dyDescent="0.2">
      <c r="H289" s="652"/>
      <c r="R289" s="653"/>
    </row>
    <row r="290" spans="8:18" x14ac:dyDescent="0.2">
      <c r="H290" s="652"/>
      <c r="R290" s="653"/>
    </row>
    <row r="291" spans="8:18" x14ac:dyDescent="0.2">
      <c r="H291" s="652"/>
      <c r="R291" s="653"/>
    </row>
    <row r="292" spans="8:18" x14ac:dyDescent="0.2">
      <c r="H292" s="652"/>
      <c r="R292" s="653"/>
    </row>
    <row r="293" spans="8:18" x14ac:dyDescent="0.2">
      <c r="H293" s="652"/>
      <c r="R293" s="653"/>
    </row>
    <row r="294" spans="8:18" x14ac:dyDescent="0.2">
      <c r="H294" s="652"/>
      <c r="R294" s="653"/>
    </row>
    <row r="295" spans="8:18" x14ac:dyDescent="0.2">
      <c r="H295" s="652"/>
      <c r="R295" s="653"/>
    </row>
    <row r="296" spans="8:18" x14ac:dyDescent="0.2">
      <c r="H296" s="652"/>
      <c r="R296" s="653"/>
    </row>
    <row r="297" spans="8:18" x14ac:dyDescent="0.2">
      <c r="H297" s="652"/>
      <c r="R297" s="653"/>
    </row>
    <row r="298" spans="8:18" x14ac:dyDescent="0.2">
      <c r="H298" s="652"/>
      <c r="R298" s="653"/>
    </row>
    <row r="299" spans="8:18" x14ac:dyDescent="0.2">
      <c r="H299" s="652"/>
      <c r="R299" s="653"/>
    </row>
    <row r="300" spans="8:18" x14ac:dyDescent="0.2">
      <c r="H300" s="652"/>
      <c r="R300" s="653"/>
    </row>
    <row r="301" spans="8:18" x14ac:dyDescent="0.2">
      <c r="H301" s="652"/>
      <c r="R301" s="653"/>
    </row>
    <row r="302" spans="8:18" x14ac:dyDescent="0.2">
      <c r="H302" s="652"/>
      <c r="R302" s="653"/>
    </row>
    <row r="303" spans="8:18" x14ac:dyDescent="0.2">
      <c r="H303" s="652"/>
      <c r="R303" s="653"/>
    </row>
    <row r="304" spans="8:18" x14ac:dyDescent="0.2">
      <c r="H304" s="652"/>
      <c r="R304" s="653"/>
    </row>
    <row r="305" spans="8:18" x14ac:dyDescent="0.2">
      <c r="H305" s="652"/>
      <c r="R305" s="653"/>
    </row>
    <row r="306" spans="8:18" x14ac:dyDescent="0.2">
      <c r="H306" s="652"/>
      <c r="R306" s="653"/>
    </row>
    <row r="307" spans="8:18" x14ac:dyDescent="0.2">
      <c r="H307" s="652"/>
      <c r="R307" s="653"/>
    </row>
    <row r="308" spans="8:18" x14ac:dyDescent="0.2">
      <c r="H308" s="652"/>
      <c r="R308" s="653"/>
    </row>
    <row r="309" spans="8:18" x14ac:dyDescent="0.2">
      <c r="H309" s="652"/>
      <c r="R309" s="653"/>
    </row>
    <row r="310" spans="8:18" x14ac:dyDescent="0.2">
      <c r="H310" s="652"/>
      <c r="R310" s="653"/>
    </row>
    <row r="311" spans="8:18" x14ac:dyDescent="0.2">
      <c r="H311" s="652"/>
      <c r="R311" s="653"/>
    </row>
    <row r="312" spans="8:18" x14ac:dyDescent="0.2">
      <c r="H312" s="652"/>
      <c r="R312" s="653"/>
    </row>
    <row r="313" spans="8:18" x14ac:dyDescent="0.2">
      <c r="H313" s="652"/>
      <c r="R313" s="653"/>
    </row>
    <row r="314" spans="8:18" x14ac:dyDescent="0.2">
      <c r="H314" s="652"/>
      <c r="R314" s="653"/>
    </row>
    <row r="315" spans="8:18" x14ac:dyDescent="0.2">
      <c r="H315" s="652"/>
      <c r="R315" s="653"/>
    </row>
    <row r="316" spans="8:18" x14ac:dyDescent="0.2">
      <c r="H316" s="652"/>
      <c r="R316" s="653"/>
    </row>
    <row r="317" spans="8:18" x14ac:dyDescent="0.2">
      <c r="H317" s="652"/>
      <c r="R317" s="653"/>
    </row>
    <row r="318" spans="8:18" x14ac:dyDescent="0.2">
      <c r="H318" s="652"/>
      <c r="R318" s="653"/>
    </row>
    <row r="319" spans="8:18" x14ac:dyDescent="0.2">
      <c r="H319" s="652"/>
      <c r="R319" s="653"/>
    </row>
    <row r="320" spans="8:18" x14ac:dyDescent="0.2">
      <c r="H320" s="652"/>
      <c r="R320" s="653"/>
    </row>
    <row r="321" spans="8:18" x14ac:dyDescent="0.2">
      <c r="H321" s="652"/>
      <c r="R321" s="653"/>
    </row>
    <row r="322" spans="8:18" x14ac:dyDescent="0.2">
      <c r="H322" s="652"/>
      <c r="R322" s="653"/>
    </row>
    <row r="323" spans="8:18" x14ac:dyDescent="0.2">
      <c r="H323" s="652"/>
      <c r="R323" s="653"/>
    </row>
    <row r="324" spans="8:18" x14ac:dyDescent="0.2">
      <c r="H324" s="652"/>
      <c r="R324" s="653"/>
    </row>
    <row r="325" spans="8:18" x14ac:dyDescent="0.2">
      <c r="H325" s="652"/>
      <c r="R325" s="653"/>
    </row>
    <row r="326" spans="8:18" x14ac:dyDescent="0.2">
      <c r="H326" s="652"/>
      <c r="R326" s="653"/>
    </row>
    <row r="327" spans="8:18" x14ac:dyDescent="0.2">
      <c r="H327" s="652"/>
      <c r="R327" s="653"/>
    </row>
    <row r="328" spans="8:18" x14ac:dyDescent="0.2">
      <c r="H328" s="652"/>
      <c r="R328" s="653"/>
    </row>
    <row r="329" spans="8:18" x14ac:dyDescent="0.2">
      <c r="H329" s="652"/>
      <c r="R329" s="653"/>
    </row>
    <row r="330" spans="8:18" x14ac:dyDescent="0.2">
      <c r="H330" s="652"/>
      <c r="R330" s="653"/>
    </row>
    <row r="331" spans="8:18" x14ac:dyDescent="0.2">
      <c r="H331" s="652"/>
      <c r="R331" s="653"/>
    </row>
    <row r="332" spans="8:18" x14ac:dyDescent="0.2">
      <c r="H332" s="652"/>
      <c r="R332" s="653"/>
    </row>
    <row r="333" spans="8:18" x14ac:dyDescent="0.2">
      <c r="H333" s="652"/>
      <c r="R333" s="653"/>
    </row>
    <row r="334" spans="8:18" x14ac:dyDescent="0.2">
      <c r="H334" s="652"/>
      <c r="R334" s="653"/>
    </row>
    <row r="335" spans="8:18" x14ac:dyDescent="0.2">
      <c r="H335" s="652"/>
      <c r="R335" s="653"/>
    </row>
    <row r="336" spans="8:18" x14ac:dyDescent="0.2">
      <c r="H336" s="652"/>
      <c r="R336" s="653"/>
    </row>
    <row r="337" spans="8:18" x14ac:dyDescent="0.2">
      <c r="H337" s="652"/>
      <c r="R337" s="653"/>
    </row>
    <row r="338" spans="8:18" x14ac:dyDescent="0.2">
      <c r="H338" s="652"/>
      <c r="R338" s="653"/>
    </row>
    <row r="339" spans="8:18" x14ac:dyDescent="0.2">
      <c r="H339" s="652"/>
      <c r="R339" s="653"/>
    </row>
    <row r="340" spans="8:18" x14ac:dyDescent="0.2">
      <c r="H340" s="652"/>
      <c r="R340" s="653"/>
    </row>
    <row r="341" spans="8:18" x14ac:dyDescent="0.2">
      <c r="H341" s="652"/>
      <c r="R341" s="653"/>
    </row>
    <row r="342" spans="8:18" x14ac:dyDescent="0.2">
      <c r="H342" s="652"/>
      <c r="R342" s="653"/>
    </row>
    <row r="343" spans="8:18" x14ac:dyDescent="0.2">
      <c r="H343" s="652"/>
      <c r="R343" s="653"/>
    </row>
    <row r="344" spans="8:18" x14ac:dyDescent="0.2">
      <c r="H344" s="652"/>
      <c r="R344" s="653"/>
    </row>
    <row r="345" spans="8:18" x14ac:dyDescent="0.2">
      <c r="H345" s="652"/>
      <c r="R345" s="653"/>
    </row>
    <row r="346" spans="8:18" x14ac:dyDescent="0.2">
      <c r="H346" s="652"/>
      <c r="R346" s="653"/>
    </row>
    <row r="347" spans="8:18" x14ac:dyDescent="0.2">
      <c r="H347" s="652"/>
      <c r="R347" s="653"/>
    </row>
    <row r="348" spans="8:18" x14ac:dyDescent="0.2">
      <c r="H348" s="652"/>
      <c r="R348" s="653"/>
    </row>
    <row r="349" spans="8:18" x14ac:dyDescent="0.2">
      <c r="H349" s="652"/>
      <c r="R349" s="653"/>
    </row>
    <row r="350" spans="8:18" x14ac:dyDescent="0.2">
      <c r="H350" s="652"/>
      <c r="R350" s="653"/>
    </row>
    <row r="351" spans="8:18" x14ac:dyDescent="0.2">
      <c r="H351" s="652"/>
      <c r="R351" s="653"/>
    </row>
    <row r="352" spans="8:18" x14ac:dyDescent="0.2">
      <c r="H352" s="652"/>
      <c r="R352" s="653"/>
    </row>
    <row r="353" spans="8:18" x14ac:dyDescent="0.2">
      <c r="H353" s="652"/>
      <c r="R353" s="653"/>
    </row>
    <row r="354" spans="8:18" x14ac:dyDescent="0.2">
      <c r="H354" s="652"/>
      <c r="R354" s="653"/>
    </row>
    <row r="355" spans="8:18" x14ac:dyDescent="0.2">
      <c r="H355" s="652"/>
      <c r="R355" s="653"/>
    </row>
    <row r="356" spans="8:18" x14ac:dyDescent="0.2">
      <c r="H356" s="652"/>
      <c r="R356" s="653"/>
    </row>
    <row r="357" spans="8:18" x14ac:dyDescent="0.2">
      <c r="H357" s="652"/>
      <c r="R357" s="653"/>
    </row>
    <row r="358" spans="8:18" x14ac:dyDescent="0.2">
      <c r="H358" s="652"/>
      <c r="R358" s="653"/>
    </row>
    <row r="359" spans="8:18" x14ac:dyDescent="0.2">
      <c r="H359" s="652"/>
      <c r="R359" s="653"/>
    </row>
    <row r="360" spans="8:18" x14ac:dyDescent="0.2">
      <c r="H360" s="652"/>
      <c r="R360" s="653"/>
    </row>
    <row r="361" spans="8:18" x14ac:dyDescent="0.2">
      <c r="H361" s="652"/>
      <c r="R361" s="653"/>
    </row>
    <row r="362" spans="8:18" x14ac:dyDescent="0.2">
      <c r="H362" s="652"/>
      <c r="R362" s="653"/>
    </row>
    <row r="363" spans="8:18" x14ac:dyDescent="0.2">
      <c r="H363" s="652"/>
      <c r="R363" s="653"/>
    </row>
    <row r="364" spans="8:18" x14ac:dyDescent="0.2">
      <c r="H364" s="652"/>
      <c r="R364" s="653"/>
    </row>
    <row r="365" spans="8:18" x14ac:dyDescent="0.2">
      <c r="H365" s="652"/>
      <c r="R365" s="653"/>
    </row>
    <row r="366" spans="8:18" x14ac:dyDescent="0.2">
      <c r="H366" s="652"/>
      <c r="R366" s="653"/>
    </row>
    <row r="367" spans="8:18" x14ac:dyDescent="0.2">
      <c r="H367" s="652"/>
      <c r="R367" s="653"/>
    </row>
    <row r="368" spans="8:18" x14ac:dyDescent="0.2">
      <c r="H368" s="652"/>
      <c r="R368" s="653"/>
    </row>
    <row r="369" spans="8:18" x14ac:dyDescent="0.2">
      <c r="H369" s="652"/>
      <c r="R369" s="653"/>
    </row>
    <row r="370" spans="8:18" x14ac:dyDescent="0.2">
      <c r="H370" s="652"/>
      <c r="R370" s="653"/>
    </row>
    <row r="371" spans="8:18" x14ac:dyDescent="0.2">
      <c r="H371" s="652"/>
      <c r="R371" s="653"/>
    </row>
    <row r="372" spans="8:18" x14ac:dyDescent="0.2">
      <c r="H372" s="652"/>
      <c r="R372" s="653"/>
    </row>
    <row r="373" spans="8:18" x14ac:dyDescent="0.2">
      <c r="H373" s="652"/>
      <c r="R373" s="653"/>
    </row>
    <row r="374" spans="8:18" x14ac:dyDescent="0.2">
      <c r="H374" s="652"/>
      <c r="R374" s="653"/>
    </row>
    <row r="375" spans="8:18" x14ac:dyDescent="0.2">
      <c r="H375" s="652"/>
      <c r="R375" s="653"/>
    </row>
    <row r="376" spans="8:18" x14ac:dyDescent="0.2">
      <c r="H376" s="652"/>
      <c r="R376" s="653"/>
    </row>
    <row r="377" spans="8:18" x14ac:dyDescent="0.2">
      <c r="H377" s="652"/>
      <c r="R377" s="653"/>
    </row>
    <row r="378" spans="8:18" x14ac:dyDescent="0.2">
      <c r="H378" s="652"/>
      <c r="R378" s="653"/>
    </row>
    <row r="379" spans="8:18" x14ac:dyDescent="0.2">
      <c r="H379" s="652"/>
      <c r="R379" s="653"/>
    </row>
    <row r="380" spans="8:18" x14ac:dyDescent="0.2">
      <c r="H380" s="652"/>
      <c r="R380" s="653"/>
    </row>
    <row r="381" spans="8:18" x14ac:dyDescent="0.2">
      <c r="H381" s="652"/>
      <c r="R381" s="653"/>
    </row>
    <row r="382" spans="8:18" x14ac:dyDescent="0.2">
      <c r="H382" s="652"/>
      <c r="R382" s="653"/>
    </row>
    <row r="383" spans="8:18" x14ac:dyDescent="0.2">
      <c r="H383" s="652"/>
      <c r="R383" s="653"/>
    </row>
    <row r="384" spans="8:18" x14ac:dyDescent="0.2">
      <c r="H384" s="652"/>
      <c r="R384" s="653"/>
    </row>
    <row r="385" spans="8:18" x14ac:dyDescent="0.2">
      <c r="H385" s="652"/>
      <c r="R385" s="653"/>
    </row>
    <row r="386" spans="8:18" x14ac:dyDescent="0.2">
      <c r="H386" s="652"/>
      <c r="R386" s="653"/>
    </row>
    <row r="387" spans="8:18" x14ac:dyDescent="0.2">
      <c r="H387" s="652"/>
      <c r="R387" s="653"/>
    </row>
    <row r="388" spans="8:18" x14ac:dyDescent="0.2">
      <c r="H388" s="652"/>
      <c r="R388" s="653"/>
    </row>
    <row r="389" spans="8:18" x14ac:dyDescent="0.2">
      <c r="H389" s="652"/>
      <c r="R389" s="653"/>
    </row>
    <row r="390" spans="8:18" x14ac:dyDescent="0.2">
      <c r="H390" s="652"/>
      <c r="R390" s="653"/>
    </row>
    <row r="391" spans="8:18" x14ac:dyDescent="0.2">
      <c r="H391" s="652"/>
      <c r="R391" s="653"/>
    </row>
    <row r="392" spans="8:18" x14ac:dyDescent="0.2">
      <c r="H392" s="652"/>
      <c r="R392" s="653"/>
    </row>
    <row r="393" spans="8:18" x14ac:dyDescent="0.2">
      <c r="H393" s="652"/>
      <c r="R393" s="653"/>
    </row>
    <row r="394" spans="8:18" x14ac:dyDescent="0.2">
      <c r="H394" s="652"/>
      <c r="R394" s="653"/>
    </row>
    <row r="395" spans="8:18" x14ac:dyDescent="0.2">
      <c r="H395" s="652"/>
      <c r="R395" s="653"/>
    </row>
    <row r="396" spans="8:18" x14ac:dyDescent="0.2">
      <c r="H396" s="652"/>
      <c r="R396" s="653"/>
    </row>
    <row r="397" spans="8:18" x14ac:dyDescent="0.2">
      <c r="H397" s="652"/>
      <c r="R397" s="653"/>
    </row>
    <row r="398" spans="8:18" x14ac:dyDescent="0.2">
      <c r="H398" s="652"/>
      <c r="R398" s="653"/>
    </row>
    <row r="399" spans="8:18" x14ac:dyDescent="0.2">
      <c r="H399" s="652"/>
      <c r="R399" s="653"/>
    </row>
    <row r="400" spans="8:18" x14ac:dyDescent="0.2">
      <c r="H400" s="652"/>
      <c r="R400" s="653"/>
    </row>
    <row r="401" spans="8:18" x14ac:dyDescent="0.2">
      <c r="H401" s="652"/>
      <c r="R401" s="653"/>
    </row>
    <row r="402" spans="8:18" x14ac:dyDescent="0.2">
      <c r="H402" s="652"/>
      <c r="R402" s="653"/>
    </row>
    <row r="403" spans="8:18" x14ac:dyDescent="0.2">
      <c r="H403" s="652"/>
      <c r="R403" s="653"/>
    </row>
    <row r="404" spans="8:18" x14ac:dyDescent="0.2">
      <c r="H404" s="652"/>
      <c r="R404" s="653"/>
    </row>
    <row r="405" spans="8:18" x14ac:dyDescent="0.2">
      <c r="H405" s="652"/>
      <c r="R405" s="653"/>
    </row>
    <row r="406" spans="8:18" x14ac:dyDescent="0.2">
      <c r="H406" s="652"/>
      <c r="R406" s="653"/>
    </row>
    <row r="407" spans="8:18" x14ac:dyDescent="0.2">
      <c r="H407" s="652"/>
      <c r="R407" s="653"/>
    </row>
    <row r="408" spans="8:18" x14ac:dyDescent="0.2">
      <c r="H408" s="652"/>
      <c r="R408" s="653"/>
    </row>
    <row r="409" spans="8:18" x14ac:dyDescent="0.2">
      <c r="H409" s="652"/>
      <c r="R409" s="653"/>
    </row>
    <row r="410" spans="8:18" x14ac:dyDescent="0.2">
      <c r="H410" s="652"/>
      <c r="R410" s="653"/>
    </row>
    <row r="411" spans="8:18" x14ac:dyDescent="0.2">
      <c r="H411" s="652"/>
      <c r="R411" s="653"/>
    </row>
    <row r="412" spans="8:18" x14ac:dyDescent="0.2">
      <c r="H412" s="652"/>
      <c r="R412" s="653"/>
    </row>
    <row r="413" spans="8:18" x14ac:dyDescent="0.2">
      <c r="H413" s="652"/>
      <c r="R413" s="653"/>
    </row>
    <row r="414" spans="8:18" x14ac:dyDescent="0.2">
      <c r="H414" s="652"/>
      <c r="R414" s="653"/>
    </row>
    <row r="415" spans="8:18" x14ac:dyDescent="0.2">
      <c r="H415" s="652"/>
      <c r="R415" s="653"/>
    </row>
    <row r="416" spans="8:18" x14ac:dyDescent="0.2">
      <c r="H416" s="652"/>
      <c r="R416" s="653"/>
    </row>
    <row r="417" spans="8:18" x14ac:dyDescent="0.2">
      <c r="H417" s="652"/>
      <c r="R417" s="653"/>
    </row>
    <row r="418" spans="8:18" x14ac:dyDescent="0.2">
      <c r="H418" s="652"/>
      <c r="R418" s="653"/>
    </row>
    <row r="419" spans="8:18" x14ac:dyDescent="0.2">
      <c r="H419" s="652"/>
      <c r="R419" s="653"/>
    </row>
    <row r="420" spans="8:18" x14ac:dyDescent="0.2">
      <c r="H420" s="652"/>
      <c r="R420" s="653"/>
    </row>
    <row r="421" spans="8:18" x14ac:dyDescent="0.2">
      <c r="H421" s="652"/>
      <c r="R421" s="653"/>
    </row>
    <row r="422" spans="8:18" x14ac:dyDescent="0.2">
      <c r="H422" s="652"/>
      <c r="R422" s="653"/>
    </row>
    <row r="423" spans="8:18" x14ac:dyDescent="0.2">
      <c r="H423" s="652"/>
      <c r="R423" s="653"/>
    </row>
    <row r="424" spans="8:18" x14ac:dyDescent="0.2">
      <c r="H424" s="652"/>
      <c r="R424" s="653"/>
    </row>
    <row r="425" spans="8:18" x14ac:dyDescent="0.2">
      <c r="H425" s="652"/>
      <c r="R425" s="653"/>
    </row>
    <row r="426" spans="8:18" x14ac:dyDescent="0.2">
      <c r="H426" s="652"/>
      <c r="R426" s="653"/>
    </row>
    <row r="427" spans="8:18" x14ac:dyDescent="0.2">
      <c r="H427" s="652"/>
      <c r="R427" s="653"/>
    </row>
    <row r="428" spans="8:18" x14ac:dyDescent="0.2">
      <c r="H428" s="652"/>
      <c r="R428" s="653"/>
    </row>
    <row r="429" spans="8:18" x14ac:dyDescent="0.2">
      <c r="H429" s="652"/>
      <c r="R429" s="653"/>
    </row>
    <row r="430" spans="8:18" x14ac:dyDescent="0.2">
      <c r="H430" s="652"/>
      <c r="R430" s="653"/>
    </row>
    <row r="431" spans="8:18" x14ac:dyDescent="0.2">
      <c r="H431" s="652"/>
      <c r="R431" s="653"/>
    </row>
    <row r="432" spans="8:18" x14ac:dyDescent="0.2">
      <c r="H432" s="652"/>
      <c r="R432" s="653"/>
    </row>
    <row r="433" spans="8:18" x14ac:dyDescent="0.2">
      <c r="H433" s="652"/>
      <c r="R433" s="653"/>
    </row>
    <row r="434" spans="8:18" x14ac:dyDescent="0.2">
      <c r="H434" s="652"/>
      <c r="R434" s="653"/>
    </row>
    <row r="435" spans="8:18" x14ac:dyDescent="0.2">
      <c r="H435" s="652"/>
      <c r="R435" s="653"/>
    </row>
    <row r="436" spans="8:18" x14ac:dyDescent="0.2">
      <c r="H436" s="652"/>
      <c r="R436" s="653"/>
    </row>
    <row r="437" spans="8:18" x14ac:dyDescent="0.2">
      <c r="H437" s="652"/>
      <c r="R437" s="653"/>
    </row>
    <row r="438" spans="8:18" x14ac:dyDescent="0.2">
      <c r="H438" s="652"/>
      <c r="R438" s="653"/>
    </row>
    <row r="439" spans="8:18" x14ac:dyDescent="0.2">
      <c r="H439" s="652"/>
      <c r="R439" s="653"/>
    </row>
    <row r="440" spans="8:18" x14ac:dyDescent="0.2">
      <c r="H440" s="652"/>
      <c r="R440" s="653"/>
    </row>
    <row r="441" spans="8:18" x14ac:dyDescent="0.2">
      <c r="H441" s="652"/>
      <c r="R441" s="653"/>
    </row>
    <row r="442" spans="8:18" x14ac:dyDescent="0.2">
      <c r="H442" s="652"/>
      <c r="R442" s="653"/>
    </row>
    <row r="443" spans="8:18" x14ac:dyDescent="0.2">
      <c r="H443" s="652"/>
      <c r="R443" s="653"/>
    </row>
    <row r="444" spans="8:18" x14ac:dyDescent="0.2">
      <c r="H444" s="652"/>
      <c r="R444" s="653"/>
    </row>
    <row r="445" spans="8:18" x14ac:dyDescent="0.2">
      <c r="H445" s="652"/>
      <c r="R445" s="653"/>
    </row>
    <row r="446" spans="8:18" x14ac:dyDescent="0.2">
      <c r="H446" s="652"/>
      <c r="R446" s="653"/>
    </row>
    <row r="447" spans="8:18" x14ac:dyDescent="0.2">
      <c r="H447" s="652"/>
      <c r="R447" s="653"/>
    </row>
    <row r="448" spans="8:18" x14ac:dyDescent="0.2">
      <c r="H448" s="652"/>
      <c r="R448" s="653"/>
    </row>
    <row r="449" spans="8:18" x14ac:dyDescent="0.2">
      <c r="H449" s="652"/>
      <c r="R449" s="653"/>
    </row>
    <row r="450" spans="8:18" x14ac:dyDescent="0.2">
      <c r="H450" s="652"/>
      <c r="R450" s="653"/>
    </row>
    <row r="451" spans="8:18" x14ac:dyDescent="0.2">
      <c r="H451" s="652"/>
      <c r="R451" s="653"/>
    </row>
    <row r="452" spans="8:18" x14ac:dyDescent="0.2">
      <c r="H452" s="652"/>
      <c r="R452" s="653"/>
    </row>
    <row r="453" spans="8:18" x14ac:dyDescent="0.2">
      <c r="H453" s="652"/>
      <c r="R453" s="653"/>
    </row>
    <row r="454" spans="8:18" x14ac:dyDescent="0.2">
      <c r="H454" s="652"/>
      <c r="R454" s="653"/>
    </row>
    <row r="455" spans="8:18" x14ac:dyDescent="0.2">
      <c r="H455" s="652"/>
      <c r="R455" s="653"/>
    </row>
    <row r="456" spans="8:18" x14ac:dyDescent="0.2">
      <c r="H456" s="652"/>
      <c r="R456" s="653"/>
    </row>
    <row r="457" spans="8:18" x14ac:dyDescent="0.2">
      <c r="H457" s="652"/>
      <c r="R457" s="653"/>
    </row>
    <row r="458" spans="8:18" x14ac:dyDescent="0.2">
      <c r="H458" s="652"/>
      <c r="R458" s="653"/>
    </row>
    <row r="459" spans="8:18" x14ac:dyDescent="0.2">
      <c r="H459" s="652"/>
      <c r="R459" s="653"/>
    </row>
    <row r="460" spans="8:18" x14ac:dyDescent="0.2">
      <c r="H460" s="652"/>
      <c r="R460" s="653"/>
    </row>
    <row r="461" spans="8:18" x14ac:dyDescent="0.2">
      <c r="H461" s="652"/>
      <c r="R461" s="653"/>
    </row>
    <row r="462" spans="8:18" x14ac:dyDescent="0.2">
      <c r="H462" s="652"/>
      <c r="R462" s="653"/>
    </row>
    <row r="463" spans="8:18" x14ac:dyDescent="0.2">
      <c r="H463" s="652"/>
      <c r="R463" s="653"/>
    </row>
    <row r="464" spans="8:18" x14ac:dyDescent="0.2">
      <c r="H464" s="652"/>
      <c r="R464" s="653"/>
    </row>
    <row r="465" spans="8:18" x14ac:dyDescent="0.2">
      <c r="H465" s="652"/>
      <c r="R465" s="653"/>
    </row>
    <row r="466" spans="8:18" x14ac:dyDescent="0.2">
      <c r="H466" s="652"/>
      <c r="R466" s="653"/>
    </row>
    <row r="467" spans="8:18" x14ac:dyDescent="0.2">
      <c r="H467" s="652"/>
      <c r="R467" s="653"/>
    </row>
    <row r="468" spans="8:18" x14ac:dyDescent="0.2">
      <c r="H468" s="652"/>
      <c r="R468" s="653"/>
    </row>
    <row r="469" spans="8:18" x14ac:dyDescent="0.2">
      <c r="H469" s="652"/>
      <c r="R469" s="653"/>
    </row>
    <row r="470" spans="8:18" x14ac:dyDescent="0.2">
      <c r="H470" s="652"/>
      <c r="R470" s="653"/>
    </row>
    <row r="471" spans="8:18" x14ac:dyDescent="0.2">
      <c r="H471" s="652"/>
      <c r="R471" s="653"/>
    </row>
    <row r="472" spans="8:18" x14ac:dyDescent="0.2">
      <c r="H472" s="652"/>
      <c r="R472" s="653"/>
    </row>
    <row r="473" spans="8:18" x14ac:dyDescent="0.2">
      <c r="H473" s="652"/>
      <c r="R473" s="653"/>
    </row>
    <row r="474" spans="8:18" x14ac:dyDescent="0.2">
      <c r="H474" s="652"/>
      <c r="R474" s="653"/>
    </row>
    <row r="475" spans="8:18" x14ac:dyDescent="0.2">
      <c r="H475" s="652"/>
      <c r="R475" s="653"/>
    </row>
    <row r="476" spans="8:18" x14ac:dyDescent="0.2">
      <c r="H476" s="652"/>
      <c r="R476" s="653"/>
    </row>
    <row r="477" spans="8:18" x14ac:dyDescent="0.2">
      <c r="H477" s="652"/>
      <c r="R477" s="653"/>
    </row>
    <row r="478" spans="8:18" x14ac:dyDescent="0.2">
      <c r="H478" s="652"/>
      <c r="R478" s="653"/>
    </row>
    <row r="479" spans="8:18" x14ac:dyDescent="0.2">
      <c r="H479" s="652"/>
      <c r="R479" s="653"/>
    </row>
    <row r="480" spans="8:18" x14ac:dyDescent="0.2">
      <c r="H480" s="652"/>
      <c r="R480" s="653"/>
    </row>
    <row r="481" spans="8:18" x14ac:dyDescent="0.2">
      <c r="H481" s="652"/>
      <c r="R481" s="653"/>
    </row>
    <row r="482" spans="8:18" x14ac:dyDescent="0.2">
      <c r="H482" s="652"/>
      <c r="R482" s="653"/>
    </row>
    <row r="483" spans="8:18" x14ac:dyDescent="0.2">
      <c r="H483" s="652"/>
      <c r="R483" s="653"/>
    </row>
    <row r="484" spans="8:18" x14ac:dyDescent="0.2">
      <c r="H484" s="652"/>
      <c r="R484" s="653"/>
    </row>
    <row r="485" spans="8:18" x14ac:dyDescent="0.2">
      <c r="H485" s="652"/>
      <c r="R485" s="653"/>
    </row>
    <row r="486" spans="8:18" x14ac:dyDescent="0.2">
      <c r="H486" s="652"/>
      <c r="R486" s="653"/>
    </row>
    <row r="487" spans="8:18" x14ac:dyDescent="0.2">
      <c r="H487" s="652"/>
      <c r="R487" s="653"/>
    </row>
    <row r="488" spans="8:18" x14ac:dyDescent="0.2">
      <c r="H488" s="652"/>
      <c r="R488" s="653"/>
    </row>
    <row r="489" spans="8:18" x14ac:dyDescent="0.2">
      <c r="H489" s="652"/>
      <c r="R489" s="653"/>
    </row>
    <row r="490" spans="8:18" x14ac:dyDescent="0.2">
      <c r="H490" s="652"/>
      <c r="R490" s="653"/>
    </row>
    <row r="491" spans="8:18" x14ac:dyDescent="0.2">
      <c r="H491" s="652"/>
      <c r="R491" s="653"/>
    </row>
    <row r="492" spans="8:18" x14ac:dyDescent="0.2">
      <c r="H492" s="652"/>
      <c r="R492" s="653"/>
    </row>
    <row r="493" spans="8:18" x14ac:dyDescent="0.2">
      <c r="H493" s="652"/>
      <c r="R493" s="653"/>
    </row>
    <row r="494" spans="8:18" x14ac:dyDescent="0.2">
      <c r="H494" s="652"/>
      <c r="R494" s="653"/>
    </row>
    <row r="495" spans="8:18" x14ac:dyDescent="0.2">
      <c r="H495" s="652"/>
      <c r="R495" s="653"/>
    </row>
    <row r="496" spans="8:18" x14ac:dyDescent="0.2">
      <c r="H496" s="652"/>
      <c r="R496" s="653"/>
    </row>
    <row r="497" spans="8:18" x14ac:dyDescent="0.2">
      <c r="H497" s="652"/>
      <c r="R497" s="653"/>
    </row>
    <row r="498" spans="8:18" x14ac:dyDescent="0.2">
      <c r="H498" s="652"/>
      <c r="R498" s="653"/>
    </row>
    <row r="499" spans="8:18" x14ac:dyDescent="0.2">
      <c r="H499" s="652"/>
      <c r="R499" s="653"/>
    </row>
    <row r="500" spans="8:18" x14ac:dyDescent="0.2">
      <c r="H500" s="652"/>
      <c r="R500" s="653"/>
    </row>
    <row r="501" spans="8:18" x14ac:dyDescent="0.2">
      <c r="H501" s="652"/>
      <c r="R501" s="653"/>
    </row>
    <row r="502" spans="8:18" x14ac:dyDescent="0.2">
      <c r="H502" s="652"/>
      <c r="R502" s="653"/>
    </row>
    <row r="503" spans="8:18" x14ac:dyDescent="0.2">
      <c r="H503" s="652"/>
      <c r="R503" s="653"/>
    </row>
    <row r="504" spans="8:18" x14ac:dyDescent="0.2">
      <c r="H504" s="652"/>
      <c r="R504" s="653"/>
    </row>
    <row r="505" spans="8:18" x14ac:dyDescent="0.2">
      <c r="H505" s="652"/>
      <c r="R505" s="653"/>
    </row>
    <row r="506" spans="8:18" x14ac:dyDescent="0.2">
      <c r="H506" s="652"/>
      <c r="R506" s="653"/>
    </row>
    <row r="507" spans="8:18" x14ac:dyDescent="0.2">
      <c r="H507" s="652"/>
      <c r="R507" s="653"/>
    </row>
    <row r="508" spans="8:18" x14ac:dyDescent="0.2">
      <c r="H508" s="652"/>
      <c r="R508" s="653"/>
    </row>
    <row r="509" spans="8:18" x14ac:dyDescent="0.2">
      <c r="H509" s="652"/>
      <c r="R509" s="653"/>
    </row>
    <row r="510" spans="8:18" x14ac:dyDescent="0.2">
      <c r="H510" s="652"/>
      <c r="R510" s="653"/>
    </row>
    <row r="511" spans="8:18" x14ac:dyDescent="0.2">
      <c r="H511" s="652"/>
      <c r="R511" s="653"/>
    </row>
    <row r="512" spans="8:18" x14ac:dyDescent="0.2">
      <c r="H512" s="652"/>
      <c r="R512" s="653"/>
    </row>
    <row r="513" spans="8:18" x14ac:dyDescent="0.2">
      <c r="H513" s="652"/>
      <c r="R513" s="653"/>
    </row>
    <row r="514" spans="8:18" x14ac:dyDescent="0.2">
      <c r="H514" s="652"/>
      <c r="R514" s="653"/>
    </row>
    <row r="515" spans="8:18" x14ac:dyDescent="0.2">
      <c r="H515" s="652"/>
      <c r="R515" s="653"/>
    </row>
    <row r="516" spans="8:18" x14ac:dyDescent="0.2">
      <c r="H516" s="652"/>
      <c r="R516" s="653"/>
    </row>
    <row r="517" spans="8:18" x14ac:dyDescent="0.2">
      <c r="H517" s="652"/>
      <c r="R517" s="653"/>
    </row>
    <row r="518" spans="8:18" x14ac:dyDescent="0.2">
      <c r="H518" s="652"/>
      <c r="R518" s="653"/>
    </row>
    <row r="519" spans="8:18" x14ac:dyDescent="0.2">
      <c r="H519" s="652"/>
      <c r="R519" s="653"/>
    </row>
    <row r="520" spans="8:18" x14ac:dyDescent="0.2">
      <c r="H520" s="652"/>
      <c r="R520" s="653"/>
    </row>
    <row r="521" spans="8:18" x14ac:dyDescent="0.2">
      <c r="H521" s="652"/>
      <c r="R521" s="653"/>
    </row>
    <row r="522" spans="8:18" x14ac:dyDescent="0.2">
      <c r="H522" s="652"/>
      <c r="R522" s="653"/>
    </row>
    <row r="523" spans="8:18" x14ac:dyDescent="0.2">
      <c r="H523" s="652"/>
      <c r="R523" s="653"/>
    </row>
    <row r="524" spans="8:18" x14ac:dyDescent="0.2">
      <c r="H524" s="652"/>
      <c r="R524" s="653"/>
    </row>
    <row r="525" spans="8:18" x14ac:dyDescent="0.2">
      <c r="H525" s="652"/>
      <c r="R525" s="653"/>
    </row>
    <row r="526" spans="8:18" x14ac:dyDescent="0.2">
      <c r="H526" s="652"/>
      <c r="R526" s="653"/>
    </row>
    <row r="527" spans="8:18" x14ac:dyDescent="0.2">
      <c r="H527" s="652"/>
      <c r="R527" s="653"/>
    </row>
    <row r="528" spans="8:18" x14ac:dyDescent="0.2">
      <c r="H528" s="652"/>
      <c r="R528" s="653"/>
    </row>
    <row r="529" spans="8:18" x14ac:dyDescent="0.2">
      <c r="H529" s="652"/>
      <c r="R529" s="653"/>
    </row>
    <row r="530" spans="8:18" x14ac:dyDescent="0.2">
      <c r="H530" s="652"/>
      <c r="R530" s="653"/>
    </row>
    <row r="531" spans="8:18" x14ac:dyDescent="0.2">
      <c r="H531" s="652"/>
      <c r="R531" s="653"/>
    </row>
    <row r="532" spans="8:18" x14ac:dyDescent="0.2">
      <c r="H532" s="652"/>
      <c r="R532" s="653"/>
    </row>
    <row r="533" spans="8:18" x14ac:dyDescent="0.2">
      <c r="H533" s="652"/>
      <c r="R533" s="653"/>
    </row>
    <row r="534" spans="8:18" x14ac:dyDescent="0.2">
      <c r="H534" s="652"/>
      <c r="R534" s="653"/>
    </row>
    <row r="535" spans="8:18" x14ac:dyDescent="0.2">
      <c r="H535" s="652"/>
      <c r="R535" s="653"/>
    </row>
    <row r="536" spans="8:18" x14ac:dyDescent="0.2">
      <c r="H536" s="652"/>
      <c r="R536" s="653"/>
    </row>
    <row r="537" spans="8:18" x14ac:dyDescent="0.2">
      <c r="H537" s="652"/>
      <c r="R537" s="653"/>
    </row>
    <row r="538" spans="8:18" x14ac:dyDescent="0.2">
      <c r="H538" s="652"/>
      <c r="R538" s="653"/>
    </row>
    <row r="539" spans="8:18" x14ac:dyDescent="0.2">
      <c r="H539" s="652"/>
      <c r="R539" s="653"/>
    </row>
    <row r="540" spans="8:18" x14ac:dyDescent="0.2">
      <c r="H540" s="652"/>
      <c r="R540" s="653"/>
    </row>
    <row r="541" spans="8:18" x14ac:dyDescent="0.2">
      <c r="H541" s="652"/>
      <c r="R541" s="653"/>
    </row>
    <row r="542" spans="8:18" x14ac:dyDescent="0.2">
      <c r="H542" s="652"/>
      <c r="R542" s="653"/>
    </row>
    <row r="543" spans="8:18" x14ac:dyDescent="0.2">
      <c r="H543" s="652"/>
      <c r="R543" s="653"/>
    </row>
    <row r="544" spans="8:18" x14ac:dyDescent="0.2">
      <c r="H544" s="652"/>
      <c r="R544" s="653"/>
    </row>
    <row r="545" spans="8:18" x14ac:dyDescent="0.2">
      <c r="H545" s="652"/>
      <c r="R545" s="653"/>
    </row>
    <row r="546" spans="8:18" x14ac:dyDescent="0.2">
      <c r="H546" s="652"/>
      <c r="R546" s="653"/>
    </row>
    <row r="547" spans="8:18" x14ac:dyDescent="0.2">
      <c r="H547" s="652"/>
      <c r="R547" s="653"/>
    </row>
    <row r="548" spans="8:18" x14ac:dyDescent="0.2">
      <c r="H548" s="652"/>
      <c r="R548" s="653"/>
    </row>
    <row r="549" spans="8:18" x14ac:dyDescent="0.2">
      <c r="H549" s="652"/>
      <c r="R549" s="653"/>
    </row>
    <row r="550" spans="8:18" x14ac:dyDescent="0.2">
      <c r="H550" s="652"/>
      <c r="R550" s="653"/>
    </row>
    <row r="551" spans="8:18" x14ac:dyDescent="0.2">
      <c r="H551" s="652"/>
      <c r="R551" s="653"/>
    </row>
    <row r="552" spans="8:18" x14ac:dyDescent="0.2">
      <c r="H552" s="652"/>
      <c r="R552" s="653"/>
    </row>
    <row r="553" spans="8:18" x14ac:dyDescent="0.2">
      <c r="H553" s="652"/>
      <c r="R553" s="653"/>
    </row>
    <row r="554" spans="8:18" x14ac:dyDescent="0.2">
      <c r="H554" s="652"/>
      <c r="R554" s="653"/>
    </row>
    <row r="555" spans="8:18" x14ac:dyDescent="0.2">
      <c r="H555" s="652"/>
      <c r="R555" s="653"/>
    </row>
    <row r="556" spans="8:18" x14ac:dyDescent="0.2">
      <c r="H556" s="652"/>
      <c r="R556" s="653"/>
    </row>
    <row r="557" spans="8:18" x14ac:dyDescent="0.2">
      <c r="H557" s="652"/>
      <c r="R557" s="653"/>
    </row>
    <row r="558" spans="8:18" x14ac:dyDescent="0.2">
      <c r="H558" s="652"/>
      <c r="R558" s="653"/>
    </row>
    <row r="559" spans="8:18" x14ac:dyDescent="0.2">
      <c r="H559" s="652"/>
      <c r="R559" s="653"/>
    </row>
    <row r="560" spans="8:18" x14ac:dyDescent="0.2">
      <c r="H560" s="652"/>
      <c r="R560" s="653"/>
    </row>
    <row r="561" spans="8:18" x14ac:dyDescent="0.2">
      <c r="H561" s="652"/>
      <c r="R561" s="653"/>
    </row>
    <row r="562" spans="8:18" x14ac:dyDescent="0.2">
      <c r="H562" s="652"/>
      <c r="R562" s="653"/>
    </row>
    <row r="563" spans="8:18" x14ac:dyDescent="0.2">
      <c r="H563" s="652"/>
      <c r="R563" s="653"/>
    </row>
    <row r="564" spans="8:18" x14ac:dyDescent="0.2">
      <c r="H564" s="652"/>
      <c r="R564" s="653"/>
    </row>
    <row r="565" spans="8:18" x14ac:dyDescent="0.2">
      <c r="H565" s="652"/>
      <c r="R565" s="653"/>
    </row>
    <row r="566" spans="8:18" x14ac:dyDescent="0.2">
      <c r="H566" s="652"/>
      <c r="R566" s="653"/>
    </row>
    <row r="567" spans="8:18" x14ac:dyDescent="0.2">
      <c r="H567" s="652"/>
      <c r="R567" s="653"/>
    </row>
    <row r="568" spans="8:18" x14ac:dyDescent="0.2">
      <c r="H568" s="652"/>
      <c r="R568" s="653"/>
    </row>
    <row r="569" spans="8:18" x14ac:dyDescent="0.2">
      <c r="H569" s="652"/>
      <c r="R569" s="653"/>
    </row>
    <row r="570" spans="8:18" x14ac:dyDescent="0.2">
      <c r="H570" s="652"/>
      <c r="R570" s="653"/>
    </row>
    <row r="571" spans="8:18" x14ac:dyDescent="0.2">
      <c r="H571" s="652"/>
      <c r="R571" s="653"/>
    </row>
    <row r="572" spans="8:18" x14ac:dyDescent="0.2">
      <c r="H572" s="652"/>
      <c r="R572" s="653"/>
    </row>
    <row r="573" spans="8:18" x14ac:dyDescent="0.2">
      <c r="H573" s="652"/>
      <c r="R573" s="653"/>
    </row>
    <row r="574" spans="8:18" x14ac:dyDescent="0.2">
      <c r="H574" s="652"/>
      <c r="R574" s="653"/>
    </row>
    <row r="575" spans="8:18" x14ac:dyDescent="0.2">
      <c r="H575" s="652"/>
      <c r="R575" s="653"/>
    </row>
    <row r="576" spans="8:18" x14ac:dyDescent="0.2">
      <c r="H576" s="652"/>
      <c r="R576" s="653"/>
    </row>
    <row r="577" spans="8:18" x14ac:dyDescent="0.2">
      <c r="H577" s="652"/>
      <c r="R577" s="653"/>
    </row>
    <row r="578" spans="8:18" x14ac:dyDescent="0.2">
      <c r="H578" s="652"/>
      <c r="R578" s="653"/>
    </row>
    <row r="579" spans="8:18" x14ac:dyDescent="0.2">
      <c r="H579" s="652"/>
      <c r="R579" s="653"/>
    </row>
    <row r="580" spans="8:18" x14ac:dyDescent="0.2">
      <c r="H580" s="652"/>
      <c r="R580" s="653"/>
    </row>
    <row r="581" spans="8:18" x14ac:dyDescent="0.2">
      <c r="H581" s="652"/>
      <c r="R581" s="653"/>
    </row>
    <row r="582" spans="8:18" x14ac:dyDescent="0.2">
      <c r="H582" s="652"/>
      <c r="R582" s="653"/>
    </row>
    <row r="583" spans="8:18" x14ac:dyDescent="0.2">
      <c r="H583" s="652"/>
      <c r="R583" s="653"/>
    </row>
    <row r="584" spans="8:18" x14ac:dyDescent="0.2">
      <c r="H584" s="652"/>
      <c r="R584" s="653"/>
    </row>
    <row r="585" spans="8:18" x14ac:dyDescent="0.2">
      <c r="H585" s="652"/>
      <c r="R585" s="653"/>
    </row>
    <row r="586" spans="8:18" x14ac:dyDescent="0.2">
      <c r="H586" s="652"/>
      <c r="R586" s="653"/>
    </row>
    <row r="587" spans="8:18" x14ac:dyDescent="0.2">
      <c r="H587" s="652"/>
      <c r="R587" s="653"/>
    </row>
    <row r="588" spans="8:18" x14ac:dyDescent="0.2">
      <c r="H588" s="652"/>
      <c r="R588" s="653"/>
    </row>
    <row r="589" spans="8:18" x14ac:dyDescent="0.2">
      <c r="H589" s="652"/>
      <c r="R589" s="653"/>
    </row>
    <row r="590" spans="8:18" x14ac:dyDescent="0.2">
      <c r="H590" s="652"/>
      <c r="R590" s="653"/>
    </row>
    <row r="591" spans="8:18" x14ac:dyDescent="0.2">
      <c r="H591" s="652"/>
      <c r="R591" s="653"/>
    </row>
    <row r="592" spans="8:18" x14ac:dyDescent="0.2">
      <c r="H592" s="652"/>
      <c r="R592" s="653"/>
    </row>
    <row r="593" spans="8:18" x14ac:dyDescent="0.2">
      <c r="H593" s="652"/>
      <c r="R593" s="653"/>
    </row>
    <row r="594" spans="8:18" x14ac:dyDescent="0.2">
      <c r="H594" s="652"/>
      <c r="R594" s="653"/>
    </row>
    <row r="595" spans="8:18" x14ac:dyDescent="0.2">
      <c r="H595" s="652"/>
      <c r="R595" s="653"/>
    </row>
    <row r="596" spans="8:18" x14ac:dyDescent="0.2">
      <c r="H596" s="652"/>
      <c r="R596" s="653"/>
    </row>
    <row r="597" spans="8:18" x14ac:dyDescent="0.2">
      <c r="H597" s="652"/>
      <c r="R597" s="653"/>
    </row>
    <row r="598" spans="8:18" x14ac:dyDescent="0.2">
      <c r="H598" s="652"/>
      <c r="R598" s="653"/>
    </row>
    <row r="599" spans="8:18" x14ac:dyDescent="0.2">
      <c r="H599" s="652"/>
      <c r="R599" s="653"/>
    </row>
    <row r="600" spans="8:18" x14ac:dyDescent="0.2">
      <c r="H600" s="652"/>
      <c r="R600" s="653"/>
    </row>
    <row r="601" spans="8:18" x14ac:dyDescent="0.2">
      <c r="H601" s="652"/>
      <c r="R601" s="653"/>
    </row>
    <row r="602" spans="8:18" x14ac:dyDescent="0.2">
      <c r="H602" s="652"/>
      <c r="R602" s="653"/>
    </row>
    <row r="603" spans="8:18" x14ac:dyDescent="0.2">
      <c r="H603" s="652"/>
      <c r="R603" s="653"/>
    </row>
    <row r="604" spans="8:18" x14ac:dyDescent="0.2">
      <c r="H604" s="652"/>
      <c r="R604" s="653"/>
    </row>
    <row r="605" spans="8:18" x14ac:dyDescent="0.2">
      <c r="H605" s="652"/>
      <c r="R605" s="653"/>
    </row>
    <row r="606" spans="8:18" x14ac:dyDescent="0.2">
      <c r="H606" s="652"/>
      <c r="R606" s="653"/>
    </row>
    <row r="607" spans="8:18" x14ac:dyDescent="0.2">
      <c r="H607" s="652"/>
      <c r="R607" s="653"/>
    </row>
    <row r="608" spans="8:18" x14ac:dyDescent="0.2">
      <c r="H608" s="652"/>
      <c r="R608" s="653"/>
    </row>
    <row r="609" spans="8:18" x14ac:dyDescent="0.2">
      <c r="H609" s="652"/>
      <c r="R609" s="653"/>
    </row>
    <row r="610" spans="8:18" x14ac:dyDescent="0.2">
      <c r="H610" s="652"/>
      <c r="R610" s="653"/>
    </row>
    <row r="611" spans="8:18" x14ac:dyDescent="0.2">
      <c r="H611" s="652"/>
      <c r="R611" s="653"/>
    </row>
    <row r="612" spans="8:18" x14ac:dyDescent="0.2">
      <c r="H612" s="652"/>
      <c r="R612" s="653"/>
    </row>
    <row r="613" spans="8:18" x14ac:dyDescent="0.2">
      <c r="H613" s="652"/>
      <c r="R613" s="653"/>
    </row>
    <row r="614" spans="8:18" x14ac:dyDescent="0.2">
      <c r="H614" s="652"/>
      <c r="R614" s="653"/>
    </row>
    <row r="615" spans="8:18" x14ac:dyDescent="0.2">
      <c r="H615" s="652"/>
      <c r="R615" s="653"/>
    </row>
    <row r="616" spans="8:18" x14ac:dyDescent="0.2">
      <c r="H616" s="652"/>
      <c r="R616" s="653"/>
    </row>
    <row r="617" spans="8:18" x14ac:dyDescent="0.2">
      <c r="H617" s="652"/>
      <c r="R617" s="653"/>
    </row>
    <row r="618" spans="8:18" x14ac:dyDescent="0.2">
      <c r="H618" s="652"/>
      <c r="R618" s="653"/>
    </row>
    <row r="619" spans="8:18" x14ac:dyDescent="0.2">
      <c r="H619" s="652"/>
      <c r="R619" s="653"/>
    </row>
    <row r="620" spans="8:18" x14ac:dyDescent="0.2">
      <c r="H620" s="652"/>
      <c r="R620" s="653"/>
    </row>
    <row r="621" spans="8:18" x14ac:dyDescent="0.2">
      <c r="H621" s="652"/>
      <c r="R621" s="653"/>
    </row>
    <row r="622" spans="8:18" x14ac:dyDescent="0.2">
      <c r="H622" s="652"/>
      <c r="R622" s="653"/>
    </row>
    <row r="623" spans="8:18" x14ac:dyDescent="0.2">
      <c r="H623" s="652"/>
      <c r="R623" s="653"/>
    </row>
    <row r="624" spans="8:18" x14ac:dyDescent="0.2">
      <c r="H624" s="652"/>
      <c r="R624" s="653"/>
    </row>
    <row r="625" spans="8:18" x14ac:dyDescent="0.2">
      <c r="H625" s="652"/>
      <c r="R625" s="653"/>
    </row>
    <row r="626" spans="8:18" x14ac:dyDescent="0.2">
      <c r="H626" s="652"/>
      <c r="R626" s="653"/>
    </row>
    <row r="627" spans="8:18" x14ac:dyDescent="0.2">
      <c r="H627" s="652"/>
      <c r="R627" s="653"/>
    </row>
    <row r="628" spans="8:18" x14ac:dyDescent="0.2">
      <c r="H628" s="652"/>
      <c r="R628" s="653"/>
    </row>
    <row r="629" spans="8:18" x14ac:dyDescent="0.2">
      <c r="H629" s="652"/>
      <c r="R629" s="653"/>
    </row>
    <row r="630" spans="8:18" x14ac:dyDescent="0.2">
      <c r="H630" s="652"/>
      <c r="R630" s="653"/>
    </row>
    <row r="631" spans="8:18" x14ac:dyDescent="0.2">
      <c r="H631" s="652"/>
      <c r="R631" s="653"/>
    </row>
    <row r="632" spans="8:18" x14ac:dyDescent="0.2">
      <c r="H632" s="652"/>
      <c r="R632" s="653"/>
    </row>
    <row r="633" spans="8:18" x14ac:dyDescent="0.2">
      <c r="H633" s="652"/>
      <c r="R633" s="653"/>
    </row>
    <row r="634" spans="8:18" x14ac:dyDescent="0.2">
      <c r="H634" s="652"/>
      <c r="R634" s="653"/>
    </row>
    <row r="635" spans="8:18" x14ac:dyDescent="0.2">
      <c r="H635" s="652"/>
      <c r="R635" s="653"/>
    </row>
    <row r="636" spans="8:18" x14ac:dyDescent="0.2">
      <c r="H636" s="652"/>
      <c r="R636" s="653"/>
    </row>
    <row r="637" spans="8:18" x14ac:dyDescent="0.2">
      <c r="H637" s="652"/>
      <c r="R637" s="653"/>
    </row>
    <row r="638" spans="8:18" x14ac:dyDescent="0.2">
      <c r="H638" s="652"/>
      <c r="R638" s="653"/>
    </row>
    <row r="639" spans="8:18" x14ac:dyDescent="0.2">
      <c r="H639" s="652"/>
      <c r="R639" s="653"/>
    </row>
    <row r="640" spans="8:18" x14ac:dyDescent="0.2">
      <c r="H640" s="652"/>
      <c r="R640" s="653"/>
    </row>
    <row r="641" spans="8:18" x14ac:dyDescent="0.2">
      <c r="H641" s="652"/>
      <c r="R641" s="653"/>
    </row>
    <row r="642" spans="8:18" x14ac:dyDescent="0.2">
      <c r="H642" s="652"/>
      <c r="R642" s="653"/>
    </row>
    <row r="643" spans="8:18" x14ac:dyDescent="0.2">
      <c r="H643" s="652"/>
      <c r="R643" s="653"/>
    </row>
    <row r="644" spans="8:18" x14ac:dyDescent="0.2">
      <c r="H644" s="652"/>
      <c r="R644" s="653"/>
    </row>
    <row r="645" spans="8:18" x14ac:dyDescent="0.2">
      <c r="H645" s="652"/>
      <c r="R645" s="653"/>
    </row>
    <row r="646" spans="8:18" x14ac:dyDescent="0.2">
      <c r="H646" s="652"/>
      <c r="R646" s="653"/>
    </row>
    <row r="647" spans="8:18" x14ac:dyDescent="0.2">
      <c r="H647" s="652"/>
      <c r="R647" s="653"/>
    </row>
    <row r="648" spans="8:18" x14ac:dyDescent="0.2">
      <c r="H648" s="652"/>
      <c r="R648" s="653"/>
    </row>
    <row r="649" spans="8:18" x14ac:dyDescent="0.2">
      <c r="H649" s="652"/>
      <c r="R649" s="653"/>
    </row>
    <row r="650" spans="8:18" x14ac:dyDescent="0.2">
      <c r="H650" s="652"/>
      <c r="R650" s="653"/>
    </row>
    <row r="651" spans="8:18" x14ac:dyDescent="0.2">
      <c r="H651" s="652"/>
      <c r="R651" s="653"/>
    </row>
    <row r="652" spans="8:18" x14ac:dyDescent="0.2">
      <c r="H652" s="652"/>
      <c r="R652" s="653"/>
    </row>
    <row r="653" spans="8:18" x14ac:dyDescent="0.2">
      <c r="H653" s="652"/>
      <c r="R653" s="653"/>
    </row>
    <row r="654" spans="8:18" x14ac:dyDescent="0.2">
      <c r="H654" s="652"/>
      <c r="R654" s="653"/>
    </row>
    <row r="655" spans="8:18" x14ac:dyDescent="0.2">
      <c r="H655" s="652"/>
      <c r="R655" s="653"/>
    </row>
    <row r="656" spans="8:18" x14ac:dyDescent="0.2">
      <c r="H656" s="652"/>
      <c r="R656" s="653"/>
    </row>
    <row r="657" spans="8:18" x14ac:dyDescent="0.2">
      <c r="H657" s="652"/>
      <c r="R657" s="653"/>
    </row>
    <row r="658" spans="8:18" x14ac:dyDescent="0.2">
      <c r="H658" s="652"/>
      <c r="R658" s="653"/>
    </row>
    <row r="659" spans="8:18" x14ac:dyDescent="0.2">
      <c r="H659" s="652"/>
      <c r="R659" s="653"/>
    </row>
    <row r="660" spans="8:18" x14ac:dyDescent="0.2">
      <c r="H660" s="652"/>
      <c r="R660" s="653"/>
    </row>
    <row r="661" spans="8:18" x14ac:dyDescent="0.2">
      <c r="H661" s="652"/>
      <c r="R661" s="653"/>
    </row>
    <row r="662" spans="8:18" x14ac:dyDescent="0.2">
      <c r="H662" s="652"/>
      <c r="R662" s="653"/>
    </row>
    <row r="663" spans="8:18" x14ac:dyDescent="0.2">
      <c r="H663" s="652"/>
      <c r="R663" s="653"/>
    </row>
    <row r="664" spans="8:18" x14ac:dyDescent="0.2">
      <c r="H664" s="652"/>
      <c r="R664" s="653"/>
    </row>
    <row r="665" spans="8:18" x14ac:dyDescent="0.2">
      <c r="H665" s="652"/>
      <c r="R665" s="653"/>
    </row>
    <row r="666" spans="8:18" x14ac:dyDescent="0.2">
      <c r="H666" s="652"/>
      <c r="R666" s="653"/>
    </row>
    <row r="667" spans="8:18" x14ac:dyDescent="0.2">
      <c r="H667" s="652"/>
      <c r="R667" s="653"/>
    </row>
    <row r="668" spans="8:18" x14ac:dyDescent="0.2">
      <c r="H668" s="652"/>
      <c r="R668" s="653"/>
    </row>
    <row r="669" spans="8:18" x14ac:dyDescent="0.2">
      <c r="H669" s="652"/>
      <c r="R669" s="653"/>
    </row>
    <row r="670" spans="8:18" x14ac:dyDescent="0.2">
      <c r="H670" s="652"/>
      <c r="R670" s="653"/>
    </row>
    <row r="671" spans="8:18" x14ac:dyDescent="0.2">
      <c r="H671" s="652"/>
      <c r="R671" s="653"/>
    </row>
    <row r="672" spans="8:18" x14ac:dyDescent="0.2">
      <c r="H672" s="652"/>
      <c r="R672" s="653"/>
    </row>
    <row r="673" spans="8:18" x14ac:dyDescent="0.2">
      <c r="H673" s="652"/>
      <c r="R673" s="653"/>
    </row>
    <row r="674" spans="8:18" x14ac:dyDescent="0.2">
      <c r="H674" s="652"/>
      <c r="R674" s="653"/>
    </row>
    <row r="675" spans="8:18" x14ac:dyDescent="0.2">
      <c r="H675" s="652"/>
      <c r="R675" s="653"/>
    </row>
    <row r="676" spans="8:18" x14ac:dyDescent="0.2">
      <c r="H676" s="652"/>
      <c r="R676" s="653"/>
    </row>
    <row r="677" spans="8:18" x14ac:dyDescent="0.2">
      <c r="H677" s="652"/>
      <c r="R677" s="653"/>
    </row>
    <row r="678" spans="8:18" x14ac:dyDescent="0.2">
      <c r="H678" s="652"/>
      <c r="R678" s="653"/>
    </row>
    <row r="679" spans="8:18" x14ac:dyDescent="0.2">
      <c r="H679" s="652"/>
      <c r="R679" s="653"/>
    </row>
    <row r="680" spans="8:18" x14ac:dyDescent="0.2">
      <c r="H680" s="652"/>
      <c r="R680" s="653"/>
    </row>
    <row r="681" spans="8:18" x14ac:dyDescent="0.2">
      <c r="H681" s="652"/>
      <c r="R681" s="653"/>
    </row>
    <row r="682" spans="8:18" x14ac:dyDescent="0.2">
      <c r="H682" s="652"/>
      <c r="R682" s="653"/>
    </row>
    <row r="683" spans="8:18" x14ac:dyDescent="0.2">
      <c r="H683" s="652"/>
      <c r="R683" s="653"/>
    </row>
    <row r="684" spans="8:18" x14ac:dyDescent="0.2">
      <c r="H684" s="652"/>
      <c r="R684" s="653"/>
    </row>
    <row r="685" spans="8:18" x14ac:dyDescent="0.2">
      <c r="H685" s="652"/>
      <c r="R685" s="653"/>
    </row>
    <row r="686" spans="8:18" x14ac:dyDescent="0.2">
      <c r="H686" s="652"/>
      <c r="R686" s="653"/>
    </row>
    <row r="687" spans="8:18" x14ac:dyDescent="0.2">
      <c r="H687" s="652"/>
      <c r="R687" s="653"/>
    </row>
    <row r="688" spans="8:18" x14ac:dyDescent="0.2">
      <c r="H688" s="652"/>
      <c r="R688" s="653"/>
    </row>
    <row r="689" spans="8:18" x14ac:dyDescent="0.2">
      <c r="H689" s="652"/>
      <c r="R689" s="653"/>
    </row>
    <row r="690" spans="8:18" x14ac:dyDescent="0.2">
      <c r="H690" s="652"/>
      <c r="R690" s="653"/>
    </row>
    <row r="691" spans="8:18" x14ac:dyDescent="0.2">
      <c r="H691" s="652"/>
      <c r="R691" s="653"/>
    </row>
    <row r="692" spans="8:18" x14ac:dyDescent="0.2">
      <c r="H692" s="652"/>
      <c r="R692" s="653"/>
    </row>
    <row r="693" spans="8:18" x14ac:dyDescent="0.2">
      <c r="H693" s="652"/>
      <c r="R693" s="653"/>
    </row>
    <row r="694" spans="8:18" x14ac:dyDescent="0.2">
      <c r="H694" s="652"/>
      <c r="R694" s="653"/>
    </row>
    <row r="695" spans="8:18" x14ac:dyDescent="0.2">
      <c r="H695" s="652"/>
      <c r="R695" s="653"/>
    </row>
    <row r="696" spans="8:18" x14ac:dyDescent="0.2">
      <c r="H696" s="652"/>
      <c r="R696" s="653"/>
    </row>
    <row r="697" spans="8:18" x14ac:dyDescent="0.2">
      <c r="H697" s="652"/>
      <c r="R697" s="653"/>
    </row>
    <row r="698" spans="8:18" x14ac:dyDescent="0.2">
      <c r="H698" s="652"/>
      <c r="R698" s="653"/>
    </row>
    <row r="699" spans="8:18" x14ac:dyDescent="0.2">
      <c r="H699" s="652"/>
      <c r="R699" s="653"/>
    </row>
    <row r="700" spans="8:18" x14ac:dyDescent="0.2">
      <c r="H700" s="652"/>
      <c r="R700" s="653"/>
    </row>
    <row r="701" spans="8:18" x14ac:dyDescent="0.2">
      <c r="H701" s="652"/>
      <c r="R701" s="653"/>
    </row>
    <row r="702" spans="8:18" x14ac:dyDescent="0.2">
      <c r="H702" s="652"/>
      <c r="R702" s="653"/>
    </row>
    <row r="703" spans="8:18" x14ac:dyDescent="0.2">
      <c r="H703" s="652"/>
      <c r="R703" s="653"/>
    </row>
    <row r="704" spans="8:18" x14ac:dyDescent="0.2">
      <c r="H704" s="652"/>
      <c r="R704" s="653"/>
    </row>
    <row r="705" spans="8:18" x14ac:dyDescent="0.2">
      <c r="H705" s="652"/>
      <c r="R705" s="653"/>
    </row>
    <row r="706" spans="8:18" x14ac:dyDescent="0.2">
      <c r="H706" s="652"/>
      <c r="R706" s="653"/>
    </row>
    <row r="707" spans="8:18" x14ac:dyDescent="0.2">
      <c r="H707" s="652"/>
      <c r="R707" s="653"/>
    </row>
    <row r="708" spans="8:18" x14ac:dyDescent="0.2">
      <c r="H708" s="652"/>
      <c r="R708" s="653"/>
    </row>
    <row r="709" spans="8:18" x14ac:dyDescent="0.2">
      <c r="H709" s="652"/>
      <c r="R709" s="653"/>
    </row>
    <row r="710" spans="8:18" x14ac:dyDescent="0.2">
      <c r="H710" s="652"/>
      <c r="R710" s="653"/>
    </row>
    <row r="711" spans="8:18" x14ac:dyDescent="0.2">
      <c r="H711" s="652"/>
      <c r="R711" s="653"/>
    </row>
    <row r="712" spans="8:18" x14ac:dyDescent="0.2">
      <c r="H712" s="652"/>
      <c r="R712" s="653"/>
    </row>
    <row r="713" spans="8:18" x14ac:dyDescent="0.2">
      <c r="H713" s="652"/>
      <c r="R713" s="653"/>
    </row>
    <row r="714" spans="8:18" x14ac:dyDescent="0.2">
      <c r="H714" s="652"/>
      <c r="R714" s="653"/>
    </row>
    <row r="715" spans="8:18" x14ac:dyDescent="0.2">
      <c r="H715" s="652"/>
      <c r="R715" s="653"/>
    </row>
    <row r="716" spans="8:18" x14ac:dyDescent="0.2">
      <c r="H716" s="652"/>
      <c r="R716" s="653"/>
    </row>
    <row r="717" spans="8:18" x14ac:dyDescent="0.2">
      <c r="H717" s="652"/>
      <c r="R717" s="653"/>
    </row>
    <row r="718" spans="8:18" x14ac:dyDescent="0.2">
      <c r="H718" s="652"/>
      <c r="R718" s="653"/>
    </row>
    <row r="719" spans="8:18" x14ac:dyDescent="0.2">
      <c r="H719" s="652"/>
      <c r="R719" s="653"/>
    </row>
    <row r="720" spans="8:18" x14ac:dyDescent="0.2">
      <c r="H720" s="652"/>
      <c r="R720" s="653"/>
    </row>
    <row r="721" spans="8:18" x14ac:dyDescent="0.2">
      <c r="H721" s="652"/>
      <c r="R721" s="653"/>
    </row>
    <row r="722" spans="8:18" x14ac:dyDescent="0.2">
      <c r="H722" s="652"/>
      <c r="R722" s="653"/>
    </row>
    <row r="723" spans="8:18" x14ac:dyDescent="0.2">
      <c r="H723" s="652"/>
      <c r="R723" s="653"/>
    </row>
    <row r="724" spans="8:18" x14ac:dyDescent="0.2">
      <c r="H724" s="652"/>
      <c r="R724" s="653"/>
    </row>
    <row r="725" spans="8:18" x14ac:dyDescent="0.2">
      <c r="H725" s="652"/>
      <c r="R725" s="653"/>
    </row>
    <row r="726" spans="8:18" x14ac:dyDescent="0.2">
      <c r="H726" s="652"/>
      <c r="R726" s="653"/>
    </row>
    <row r="727" spans="8:18" x14ac:dyDescent="0.2">
      <c r="H727" s="652"/>
      <c r="R727" s="653"/>
    </row>
    <row r="728" spans="8:18" x14ac:dyDescent="0.2">
      <c r="H728" s="652"/>
      <c r="R728" s="653"/>
    </row>
    <row r="729" spans="8:18" x14ac:dyDescent="0.2">
      <c r="H729" s="652"/>
      <c r="R729" s="653"/>
    </row>
    <row r="730" spans="8:18" x14ac:dyDescent="0.2">
      <c r="H730" s="652"/>
      <c r="R730" s="653"/>
    </row>
    <row r="731" spans="8:18" x14ac:dyDescent="0.2">
      <c r="H731" s="652"/>
      <c r="R731" s="653"/>
    </row>
    <row r="732" spans="8:18" x14ac:dyDescent="0.2">
      <c r="H732" s="652"/>
      <c r="R732" s="653"/>
    </row>
    <row r="733" spans="8:18" x14ac:dyDescent="0.2">
      <c r="H733" s="652"/>
      <c r="R733" s="653"/>
    </row>
    <row r="734" spans="8:18" x14ac:dyDescent="0.2">
      <c r="H734" s="652"/>
      <c r="R734" s="653"/>
    </row>
    <row r="735" spans="8:18" x14ac:dyDescent="0.2">
      <c r="H735" s="652"/>
      <c r="R735" s="653"/>
    </row>
    <row r="736" spans="8:18" x14ac:dyDescent="0.2">
      <c r="H736" s="652"/>
      <c r="R736" s="653"/>
    </row>
    <row r="737" spans="8:18" x14ac:dyDescent="0.2">
      <c r="H737" s="652"/>
      <c r="R737" s="653"/>
    </row>
    <row r="738" spans="8:18" x14ac:dyDescent="0.2">
      <c r="H738" s="652"/>
      <c r="R738" s="653"/>
    </row>
    <row r="739" spans="8:18" x14ac:dyDescent="0.2">
      <c r="H739" s="652"/>
      <c r="R739" s="653"/>
    </row>
    <row r="740" spans="8:18" x14ac:dyDescent="0.2">
      <c r="H740" s="652"/>
      <c r="R740" s="653"/>
    </row>
    <row r="741" spans="8:18" x14ac:dyDescent="0.2">
      <c r="H741" s="652"/>
      <c r="R741" s="653"/>
    </row>
    <row r="742" spans="8:18" x14ac:dyDescent="0.2">
      <c r="H742" s="652"/>
      <c r="R742" s="653"/>
    </row>
    <row r="743" spans="8:18" x14ac:dyDescent="0.2">
      <c r="H743" s="652"/>
      <c r="R743" s="653"/>
    </row>
    <row r="744" spans="8:18" x14ac:dyDescent="0.2">
      <c r="H744" s="652"/>
      <c r="R744" s="653"/>
    </row>
    <row r="745" spans="8:18" x14ac:dyDescent="0.2">
      <c r="H745" s="652"/>
      <c r="R745" s="653"/>
    </row>
    <row r="746" spans="8:18" x14ac:dyDescent="0.2">
      <c r="H746" s="652"/>
      <c r="R746" s="653"/>
    </row>
    <row r="747" spans="8:18" x14ac:dyDescent="0.2">
      <c r="H747" s="652"/>
      <c r="R747" s="653"/>
    </row>
    <row r="748" spans="8:18" x14ac:dyDescent="0.2">
      <c r="H748" s="652"/>
      <c r="R748" s="653"/>
    </row>
    <row r="749" spans="8:18" x14ac:dyDescent="0.2">
      <c r="H749" s="652"/>
      <c r="R749" s="653"/>
    </row>
    <row r="750" spans="8:18" x14ac:dyDescent="0.2">
      <c r="H750" s="652"/>
      <c r="R750" s="653"/>
    </row>
    <row r="751" spans="8:18" x14ac:dyDescent="0.2">
      <c r="H751" s="652"/>
      <c r="R751" s="653"/>
    </row>
    <row r="752" spans="8:18" x14ac:dyDescent="0.2">
      <c r="H752" s="652"/>
      <c r="R752" s="653"/>
    </row>
    <row r="753" spans="8:18" x14ac:dyDescent="0.2">
      <c r="H753" s="652"/>
      <c r="R753" s="653"/>
    </row>
    <row r="754" spans="8:18" x14ac:dyDescent="0.2">
      <c r="H754" s="652"/>
      <c r="R754" s="653"/>
    </row>
    <row r="755" spans="8:18" x14ac:dyDescent="0.2">
      <c r="H755" s="652"/>
      <c r="R755" s="653"/>
    </row>
    <row r="756" spans="8:18" x14ac:dyDescent="0.2">
      <c r="H756" s="652"/>
      <c r="R756" s="653"/>
    </row>
    <row r="757" spans="8:18" x14ac:dyDescent="0.2">
      <c r="H757" s="652"/>
      <c r="R757" s="653"/>
    </row>
    <row r="758" spans="8:18" x14ac:dyDescent="0.2">
      <c r="H758" s="652"/>
      <c r="R758" s="653"/>
    </row>
    <row r="759" spans="8:18" x14ac:dyDescent="0.2">
      <c r="H759" s="652"/>
      <c r="R759" s="653"/>
    </row>
    <row r="760" spans="8:18" x14ac:dyDescent="0.2">
      <c r="H760" s="652"/>
      <c r="R760" s="653"/>
    </row>
    <row r="761" spans="8:18" x14ac:dyDescent="0.2">
      <c r="H761" s="652"/>
      <c r="R761" s="653"/>
    </row>
    <row r="762" spans="8:18" x14ac:dyDescent="0.2">
      <c r="H762" s="652"/>
      <c r="R762" s="653"/>
    </row>
    <row r="763" spans="8:18" x14ac:dyDescent="0.2">
      <c r="H763" s="652"/>
      <c r="R763" s="653"/>
    </row>
    <row r="764" spans="8:18" x14ac:dyDescent="0.2">
      <c r="H764" s="652"/>
      <c r="R764" s="653"/>
    </row>
    <row r="765" spans="8:18" x14ac:dyDescent="0.2">
      <c r="H765" s="652"/>
      <c r="R765" s="653"/>
    </row>
    <row r="766" spans="8:18" x14ac:dyDescent="0.2">
      <c r="H766" s="652"/>
      <c r="R766" s="653"/>
    </row>
    <row r="767" spans="8:18" x14ac:dyDescent="0.2">
      <c r="H767" s="652"/>
      <c r="R767" s="653"/>
    </row>
    <row r="768" spans="8:18" x14ac:dyDescent="0.2">
      <c r="H768" s="652"/>
      <c r="R768" s="653"/>
    </row>
    <row r="769" spans="8:18" x14ac:dyDescent="0.2">
      <c r="H769" s="652"/>
      <c r="R769" s="653"/>
    </row>
    <row r="770" spans="8:18" x14ac:dyDescent="0.2">
      <c r="H770" s="652"/>
      <c r="R770" s="653"/>
    </row>
    <row r="771" spans="8:18" x14ac:dyDescent="0.2">
      <c r="H771" s="652"/>
      <c r="R771" s="653"/>
    </row>
    <row r="772" spans="8:18" x14ac:dyDescent="0.2">
      <c r="H772" s="652"/>
      <c r="R772" s="653"/>
    </row>
    <row r="773" spans="8:18" x14ac:dyDescent="0.2">
      <c r="H773" s="652"/>
      <c r="R773" s="653"/>
    </row>
    <row r="774" spans="8:18" x14ac:dyDescent="0.2">
      <c r="H774" s="652"/>
      <c r="R774" s="653"/>
    </row>
    <row r="775" spans="8:18" x14ac:dyDescent="0.2">
      <c r="H775" s="652"/>
      <c r="R775" s="653"/>
    </row>
    <row r="776" spans="8:18" x14ac:dyDescent="0.2">
      <c r="H776" s="652"/>
      <c r="R776" s="653"/>
    </row>
    <row r="777" spans="8:18" x14ac:dyDescent="0.2">
      <c r="H777" s="652"/>
      <c r="R777" s="653"/>
    </row>
    <row r="778" spans="8:18" x14ac:dyDescent="0.2">
      <c r="H778" s="652"/>
      <c r="R778" s="653"/>
    </row>
    <row r="779" spans="8:18" x14ac:dyDescent="0.2">
      <c r="H779" s="652"/>
      <c r="R779" s="653"/>
    </row>
    <row r="780" spans="8:18" x14ac:dyDescent="0.2">
      <c r="H780" s="652"/>
      <c r="R780" s="653"/>
    </row>
    <row r="781" spans="8:18" x14ac:dyDescent="0.2">
      <c r="H781" s="652"/>
      <c r="R781" s="653"/>
    </row>
    <row r="782" spans="8:18" x14ac:dyDescent="0.2">
      <c r="H782" s="652"/>
      <c r="R782" s="653"/>
    </row>
    <row r="783" spans="8:18" x14ac:dyDescent="0.2">
      <c r="H783" s="652"/>
      <c r="R783" s="653"/>
    </row>
    <row r="784" spans="8:18" x14ac:dyDescent="0.2">
      <c r="H784" s="652"/>
      <c r="R784" s="653"/>
    </row>
    <row r="785" spans="8:18" x14ac:dyDescent="0.2">
      <c r="H785" s="652"/>
      <c r="R785" s="653"/>
    </row>
    <row r="786" spans="8:18" x14ac:dyDescent="0.2">
      <c r="H786" s="652"/>
      <c r="R786" s="653"/>
    </row>
    <row r="787" spans="8:18" x14ac:dyDescent="0.2">
      <c r="H787" s="652"/>
      <c r="R787" s="653"/>
    </row>
    <row r="788" spans="8:18" x14ac:dyDescent="0.2">
      <c r="H788" s="652"/>
      <c r="R788" s="653"/>
    </row>
    <row r="789" spans="8:18" x14ac:dyDescent="0.2">
      <c r="H789" s="652"/>
      <c r="R789" s="653"/>
    </row>
    <row r="790" spans="8:18" x14ac:dyDescent="0.2">
      <c r="H790" s="652"/>
      <c r="R790" s="653"/>
    </row>
    <row r="791" spans="8:18" x14ac:dyDescent="0.2">
      <c r="H791" s="652"/>
      <c r="R791" s="653"/>
    </row>
    <row r="792" spans="8:18" x14ac:dyDescent="0.2">
      <c r="H792" s="652"/>
      <c r="R792" s="653"/>
    </row>
    <row r="793" spans="8:18" x14ac:dyDescent="0.2">
      <c r="H793" s="652"/>
      <c r="R793" s="653"/>
    </row>
    <row r="794" spans="8:18" x14ac:dyDescent="0.2">
      <c r="H794" s="652"/>
      <c r="R794" s="653"/>
    </row>
    <row r="795" spans="8:18" x14ac:dyDescent="0.2">
      <c r="H795" s="652"/>
      <c r="R795" s="653"/>
    </row>
    <row r="796" spans="8:18" x14ac:dyDescent="0.2">
      <c r="H796" s="652"/>
      <c r="R796" s="653"/>
    </row>
    <row r="797" spans="8:18" x14ac:dyDescent="0.2">
      <c r="H797" s="652"/>
      <c r="R797" s="653"/>
    </row>
    <row r="798" spans="8:18" x14ac:dyDescent="0.2">
      <c r="H798" s="652"/>
      <c r="R798" s="653"/>
    </row>
    <row r="799" spans="8:18" x14ac:dyDescent="0.2">
      <c r="H799" s="652"/>
      <c r="R799" s="653"/>
    </row>
    <row r="800" spans="8:18" x14ac:dyDescent="0.2">
      <c r="H800" s="652"/>
      <c r="R800" s="653"/>
    </row>
    <row r="801" spans="8:18" x14ac:dyDescent="0.2">
      <c r="H801" s="652"/>
      <c r="R801" s="653"/>
    </row>
    <row r="802" spans="8:18" x14ac:dyDescent="0.2">
      <c r="H802" s="652"/>
      <c r="R802" s="653"/>
    </row>
    <row r="803" spans="8:18" x14ac:dyDescent="0.2">
      <c r="H803" s="652"/>
      <c r="R803" s="653"/>
    </row>
    <row r="804" spans="8:18" x14ac:dyDescent="0.2">
      <c r="H804" s="652"/>
      <c r="R804" s="653"/>
    </row>
    <row r="805" spans="8:18" x14ac:dyDescent="0.2">
      <c r="H805" s="652"/>
      <c r="R805" s="653"/>
    </row>
    <row r="806" spans="8:18" x14ac:dyDescent="0.2">
      <c r="H806" s="652"/>
      <c r="R806" s="653"/>
    </row>
    <row r="807" spans="8:18" x14ac:dyDescent="0.2">
      <c r="H807" s="652"/>
      <c r="R807" s="653"/>
    </row>
    <row r="808" spans="8:18" x14ac:dyDescent="0.2">
      <c r="H808" s="652"/>
      <c r="R808" s="653"/>
    </row>
    <row r="809" spans="8:18" x14ac:dyDescent="0.2">
      <c r="H809" s="652"/>
      <c r="R809" s="653"/>
    </row>
    <row r="810" spans="8:18" x14ac:dyDescent="0.2">
      <c r="H810" s="652"/>
      <c r="R810" s="653"/>
    </row>
    <row r="811" spans="8:18" x14ac:dyDescent="0.2">
      <c r="H811" s="652"/>
      <c r="R811" s="653"/>
    </row>
    <row r="812" spans="8:18" x14ac:dyDescent="0.2">
      <c r="H812" s="652"/>
      <c r="R812" s="653"/>
    </row>
    <row r="813" spans="8:18" x14ac:dyDescent="0.2">
      <c r="H813" s="652"/>
      <c r="R813" s="653"/>
    </row>
    <row r="814" spans="8:18" x14ac:dyDescent="0.2">
      <c r="H814" s="652"/>
      <c r="R814" s="653"/>
    </row>
    <row r="815" spans="8:18" x14ac:dyDescent="0.2">
      <c r="H815" s="652"/>
      <c r="R815" s="653"/>
    </row>
    <row r="816" spans="8:18" x14ac:dyDescent="0.2">
      <c r="H816" s="652"/>
      <c r="R816" s="653"/>
    </row>
    <row r="817" spans="8:18" x14ac:dyDescent="0.2">
      <c r="H817" s="652"/>
      <c r="R817" s="653"/>
    </row>
    <row r="818" spans="8:18" x14ac:dyDescent="0.2">
      <c r="H818" s="652"/>
      <c r="R818" s="653"/>
    </row>
    <row r="819" spans="8:18" x14ac:dyDescent="0.2">
      <c r="H819" s="652"/>
      <c r="R819" s="653"/>
    </row>
    <row r="820" spans="8:18" x14ac:dyDescent="0.2">
      <c r="H820" s="652"/>
      <c r="R820" s="653"/>
    </row>
    <row r="821" spans="8:18" x14ac:dyDescent="0.2">
      <c r="H821" s="652"/>
      <c r="R821" s="653"/>
    </row>
    <row r="822" spans="8:18" x14ac:dyDescent="0.2">
      <c r="H822" s="652"/>
      <c r="R822" s="653"/>
    </row>
    <row r="823" spans="8:18" x14ac:dyDescent="0.2">
      <c r="H823" s="652"/>
      <c r="R823" s="653"/>
    </row>
    <row r="824" spans="8:18" x14ac:dyDescent="0.2">
      <c r="H824" s="652"/>
      <c r="R824" s="653"/>
    </row>
    <row r="825" spans="8:18" x14ac:dyDescent="0.2">
      <c r="H825" s="652"/>
      <c r="R825" s="653"/>
    </row>
    <row r="826" spans="8:18" x14ac:dyDescent="0.2">
      <c r="H826" s="652"/>
      <c r="R826" s="653"/>
    </row>
    <row r="827" spans="8:18" x14ac:dyDescent="0.2">
      <c r="H827" s="652"/>
      <c r="R827" s="653"/>
    </row>
    <row r="828" spans="8:18" x14ac:dyDescent="0.2">
      <c r="H828" s="652"/>
      <c r="R828" s="653"/>
    </row>
    <row r="829" spans="8:18" x14ac:dyDescent="0.2">
      <c r="H829" s="652"/>
      <c r="R829" s="653"/>
    </row>
    <row r="830" spans="8:18" x14ac:dyDescent="0.2">
      <c r="H830" s="652"/>
      <c r="R830" s="653"/>
    </row>
    <row r="831" spans="8:18" x14ac:dyDescent="0.2">
      <c r="H831" s="652"/>
      <c r="R831" s="653"/>
    </row>
    <row r="832" spans="8:18" x14ac:dyDescent="0.2">
      <c r="H832" s="652"/>
      <c r="R832" s="653"/>
    </row>
    <row r="833" spans="8:18" x14ac:dyDescent="0.2">
      <c r="H833" s="652"/>
      <c r="R833" s="653"/>
    </row>
    <row r="834" spans="8:18" x14ac:dyDescent="0.2">
      <c r="H834" s="652"/>
      <c r="R834" s="653"/>
    </row>
    <row r="835" spans="8:18" x14ac:dyDescent="0.2">
      <c r="H835" s="652"/>
      <c r="R835" s="653"/>
    </row>
    <row r="836" spans="8:18" x14ac:dyDescent="0.2">
      <c r="H836" s="652"/>
      <c r="R836" s="653"/>
    </row>
    <row r="837" spans="8:18" x14ac:dyDescent="0.2">
      <c r="H837" s="652"/>
      <c r="R837" s="653"/>
    </row>
    <row r="838" spans="8:18" x14ac:dyDescent="0.2">
      <c r="H838" s="652"/>
      <c r="R838" s="653"/>
    </row>
    <row r="839" spans="8:18" x14ac:dyDescent="0.2">
      <c r="H839" s="652"/>
      <c r="R839" s="653"/>
    </row>
    <row r="840" spans="8:18" x14ac:dyDescent="0.2">
      <c r="H840" s="652"/>
      <c r="R840" s="653"/>
    </row>
    <row r="841" spans="8:18" x14ac:dyDescent="0.2">
      <c r="H841" s="652"/>
      <c r="R841" s="653"/>
    </row>
    <row r="842" spans="8:18" x14ac:dyDescent="0.2">
      <c r="H842" s="652"/>
      <c r="R842" s="653"/>
    </row>
    <row r="843" spans="8:18" x14ac:dyDescent="0.2">
      <c r="H843" s="652"/>
      <c r="R843" s="653"/>
    </row>
    <row r="844" spans="8:18" x14ac:dyDescent="0.2">
      <c r="H844" s="652"/>
      <c r="R844" s="653"/>
    </row>
    <row r="845" spans="8:18" x14ac:dyDescent="0.2">
      <c r="H845" s="652"/>
      <c r="R845" s="653"/>
    </row>
    <row r="846" spans="8:18" x14ac:dyDescent="0.2">
      <c r="H846" s="652"/>
      <c r="R846" s="653"/>
    </row>
    <row r="847" spans="8:18" x14ac:dyDescent="0.2">
      <c r="H847" s="652"/>
      <c r="R847" s="653"/>
    </row>
    <row r="848" spans="8:18" x14ac:dyDescent="0.2">
      <c r="H848" s="652"/>
      <c r="R848" s="653"/>
    </row>
    <row r="849" spans="8:18" x14ac:dyDescent="0.2">
      <c r="H849" s="652"/>
      <c r="R849" s="653"/>
    </row>
    <row r="850" spans="8:18" x14ac:dyDescent="0.2">
      <c r="H850" s="652"/>
      <c r="R850" s="653"/>
    </row>
    <row r="851" spans="8:18" x14ac:dyDescent="0.2">
      <c r="H851" s="652"/>
      <c r="R851" s="653"/>
    </row>
    <row r="852" spans="8:18" x14ac:dyDescent="0.2">
      <c r="H852" s="652"/>
      <c r="R852" s="653"/>
    </row>
    <row r="853" spans="8:18" x14ac:dyDescent="0.2">
      <c r="H853" s="652"/>
      <c r="R853" s="653"/>
    </row>
    <row r="854" spans="8:18" x14ac:dyDescent="0.2">
      <c r="H854" s="652"/>
      <c r="R854" s="653"/>
    </row>
    <row r="855" spans="8:18" x14ac:dyDescent="0.2">
      <c r="H855" s="652"/>
      <c r="R855" s="653"/>
    </row>
    <row r="856" spans="8:18" x14ac:dyDescent="0.2">
      <c r="H856" s="652"/>
      <c r="R856" s="653"/>
    </row>
    <row r="857" spans="8:18" x14ac:dyDescent="0.2">
      <c r="H857" s="652"/>
      <c r="R857" s="653"/>
    </row>
    <row r="858" spans="8:18" x14ac:dyDescent="0.2">
      <c r="H858" s="652"/>
      <c r="R858" s="653"/>
    </row>
    <row r="859" spans="8:18" x14ac:dyDescent="0.2">
      <c r="H859" s="652"/>
      <c r="R859" s="653"/>
    </row>
    <row r="860" spans="8:18" x14ac:dyDescent="0.2">
      <c r="H860" s="652"/>
      <c r="R860" s="653"/>
    </row>
    <row r="861" spans="8:18" x14ac:dyDescent="0.2">
      <c r="H861" s="652"/>
      <c r="R861" s="653"/>
    </row>
    <row r="862" spans="8:18" x14ac:dyDescent="0.2">
      <c r="H862" s="652"/>
      <c r="R862" s="653"/>
    </row>
    <row r="863" spans="8:18" x14ac:dyDescent="0.2">
      <c r="H863" s="652"/>
      <c r="R863" s="653"/>
    </row>
    <row r="864" spans="8:18" x14ac:dyDescent="0.2">
      <c r="H864" s="652"/>
      <c r="R864" s="653"/>
    </row>
    <row r="865" spans="8:18" x14ac:dyDescent="0.2">
      <c r="H865" s="652"/>
      <c r="R865" s="653"/>
    </row>
    <row r="866" spans="8:18" x14ac:dyDescent="0.2">
      <c r="H866" s="652"/>
      <c r="R866" s="653"/>
    </row>
    <row r="867" spans="8:18" x14ac:dyDescent="0.2">
      <c r="H867" s="652"/>
      <c r="R867" s="653"/>
    </row>
    <row r="868" spans="8:18" x14ac:dyDescent="0.2">
      <c r="H868" s="652"/>
      <c r="R868" s="653"/>
    </row>
    <row r="869" spans="8:18" x14ac:dyDescent="0.2">
      <c r="H869" s="652"/>
      <c r="R869" s="653"/>
    </row>
    <row r="870" spans="8:18" x14ac:dyDescent="0.2">
      <c r="H870" s="652"/>
      <c r="R870" s="653"/>
    </row>
    <row r="871" spans="8:18" x14ac:dyDescent="0.2">
      <c r="H871" s="652"/>
      <c r="R871" s="653"/>
    </row>
    <row r="872" spans="8:18" x14ac:dyDescent="0.2">
      <c r="H872" s="652"/>
      <c r="R872" s="653"/>
    </row>
    <row r="873" spans="8:18" x14ac:dyDescent="0.2">
      <c r="H873" s="652"/>
      <c r="R873" s="653"/>
    </row>
    <row r="874" spans="8:18" x14ac:dyDescent="0.2">
      <c r="H874" s="652"/>
      <c r="R874" s="653"/>
    </row>
    <row r="875" spans="8:18" x14ac:dyDescent="0.2">
      <c r="H875" s="652"/>
      <c r="R875" s="653"/>
    </row>
    <row r="876" spans="8:18" x14ac:dyDescent="0.2">
      <c r="H876" s="652"/>
      <c r="R876" s="653"/>
    </row>
    <row r="877" spans="8:18" x14ac:dyDescent="0.2">
      <c r="H877" s="652"/>
      <c r="R877" s="653"/>
    </row>
    <row r="878" spans="8:18" x14ac:dyDescent="0.2">
      <c r="H878" s="652"/>
      <c r="R878" s="653"/>
    </row>
    <row r="879" spans="8:18" x14ac:dyDescent="0.2">
      <c r="H879" s="652"/>
      <c r="R879" s="653"/>
    </row>
    <row r="880" spans="8:18" x14ac:dyDescent="0.2">
      <c r="H880" s="652"/>
      <c r="R880" s="653"/>
    </row>
    <row r="881" spans="8:18" x14ac:dyDescent="0.2">
      <c r="H881" s="652"/>
      <c r="R881" s="653"/>
    </row>
    <row r="882" spans="8:18" x14ac:dyDescent="0.2">
      <c r="H882" s="652"/>
      <c r="R882" s="653"/>
    </row>
    <row r="883" spans="8:18" x14ac:dyDescent="0.2">
      <c r="H883" s="652"/>
      <c r="R883" s="653"/>
    </row>
    <row r="884" spans="8:18" x14ac:dyDescent="0.2">
      <c r="H884" s="652"/>
      <c r="R884" s="653"/>
    </row>
    <row r="885" spans="8:18" x14ac:dyDescent="0.2">
      <c r="H885" s="652"/>
      <c r="R885" s="653"/>
    </row>
    <row r="886" spans="8:18" x14ac:dyDescent="0.2">
      <c r="H886" s="652"/>
      <c r="R886" s="653"/>
    </row>
    <row r="887" spans="8:18" x14ac:dyDescent="0.2">
      <c r="H887" s="652"/>
      <c r="R887" s="653"/>
    </row>
    <row r="888" spans="8:18" x14ac:dyDescent="0.2">
      <c r="H888" s="652"/>
      <c r="R888" s="653"/>
    </row>
    <row r="889" spans="8:18" x14ac:dyDescent="0.2">
      <c r="H889" s="652"/>
      <c r="R889" s="653"/>
    </row>
    <row r="890" spans="8:18" x14ac:dyDescent="0.2">
      <c r="H890" s="652"/>
      <c r="R890" s="653"/>
    </row>
    <row r="891" spans="8:18" x14ac:dyDescent="0.2">
      <c r="H891" s="652"/>
      <c r="R891" s="653"/>
    </row>
    <row r="892" spans="8:18" x14ac:dyDescent="0.2">
      <c r="H892" s="652"/>
      <c r="R892" s="653"/>
    </row>
    <row r="893" spans="8:18" x14ac:dyDescent="0.2">
      <c r="H893" s="652"/>
      <c r="R893" s="653"/>
    </row>
    <row r="894" spans="8:18" x14ac:dyDescent="0.2">
      <c r="H894" s="652"/>
      <c r="R894" s="653"/>
    </row>
    <row r="895" spans="8:18" x14ac:dyDescent="0.2">
      <c r="H895" s="652"/>
      <c r="R895" s="653"/>
    </row>
    <row r="896" spans="8:18" x14ac:dyDescent="0.2">
      <c r="H896" s="652"/>
      <c r="R896" s="653"/>
    </row>
    <row r="897" spans="8:18" x14ac:dyDescent="0.2">
      <c r="H897" s="652"/>
      <c r="R897" s="653"/>
    </row>
    <row r="898" spans="8:18" x14ac:dyDescent="0.2">
      <c r="H898" s="652"/>
      <c r="R898" s="653"/>
    </row>
    <row r="899" spans="8:18" x14ac:dyDescent="0.2">
      <c r="H899" s="652"/>
      <c r="R899" s="653"/>
    </row>
    <row r="900" spans="8:18" x14ac:dyDescent="0.2">
      <c r="H900" s="652"/>
      <c r="R900" s="653"/>
    </row>
    <row r="901" spans="8:18" x14ac:dyDescent="0.2">
      <c r="H901" s="652"/>
      <c r="R901" s="653"/>
    </row>
    <row r="902" spans="8:18" x14ac:dyDescent="0.2">
      <c r="H902" s="652"/>
      <c r="R902" s="653"/>
    </row>
    <row r="903" spans="8:18" x14ac:dyDescent="0.2">
      <c r="H903" s="652"/>
      <c r="R903" s="653"/>
    </row>
    <row r="904" spans="8:18" x14ac:dyDescent="0.2">
      <c r="H904" s="652"/>
      <c r="R904" s="653"/>
    </row>
    <row r="905" spans="8:18" x14ac:dyDescent="0.2">
      <c r="H905" s="652"/>
      <c r="R905" s="653"/>
    </row>
    <row r="906" spans="8:18" x14ac:dyDescent="0.2">
      <c r="H906" s="652"/>
      <c r="R906" s="653"/>
    </row>
    <row r="907" spans="8:18" x14ac:dyDescent="0.2">
      <c r="H907" s="652"/>
      <c r="R907" s="653"/>
    </row>
    <row r="908" spans="8:18" x14ac:dyDescent="0.2">
      <c r="H908" s="652"/>
      <c r="R908" s="653"/>
    </row>
    <row r="909" spans="8:18" x14ac:dyDescent="0.2">
      <c r="H909" s="652"/>
      <c r="R909" s="653"/>
    </row>
    <row r="910" spans="8:18" x14ac:dyDescent="0.2">
      <c r="H910" s="652"/>
      <c r="R910" s="653"/>
    </row>
    <row r="911" spans="8:18" x14ac:dyDescent="0.2">
      <c r="H911" s="652"/>
      <c r="R911" s="653"/>
    </row>
    <row r="912" spans="8:18" x14ac:dyDescent="0.2">
      <c r="H912" s="652"/>
      <c r="R912" s="653"/>
    </row>
    <row r="913" spans="8:18" x14ac:dyDescent="0.2">
      <c r="H913" s="652"/>
      <c r="R913" s="653"/>
    </row>
    <row r="914" spans="8:18" x14ac:dyDescent="0.2">
      <c r="H914" s="652"/>
      <c r="R914" s="653"/>
    </row>
    <row r="915" spans="8:18" x14ac:dyDescent="0.2">
      <c r="H915" s="652"/>
      <c r="R915" s="653"/>
    </row>
    <row r="916" spans="8:18" x14ac:dyDescent="0.2">
      <c r="H916" s="652"/>
      <c r="R916" s="653"/>
    </row>
    <row r="917" spans="8:18" x14ac:dyDescent="0.2">
      <c r="H917" s="652"/>
      <c r="R917" s="653"/>
    </row>
    <row r="918" spans="8:18" x14ac:dyDescent="0.2">
      <c r="H918" s="652"/>
      <c r="R918" s="653"/>
    </row>
    <row r="919" spans="8:18" x14ac:dyDescent="0.2">
      <c r="H919" s="652"/>
      <c r="R919" s="653"/>
    </row>
    <row r="920" spans="8:18" x14ac:dyDescent="0.2">
      <c r="H920" s="652"/>
      <c r="R920" s="653"/>
    </row>
    <row r="921" spans="8:18" x14ac:dyDescent="0.2">
      <c r="H921" s="652"/>
      <c r="R921" s="653"/>
    </row>
    <row r="922" spans="8:18" x14ac:dyDescent="0.2">
      <c r="H922" s="652"/>
      <c r="R922" s="653"/>
    </row>
    <row r="923" spans="8:18" x14ac:dyDescent="0.2">
      <c r="H923" s="652"/>
      <c r="R923" s="653"/>
    </row>
    <row r="924" spans="8:18" x14ac:dyDescent="0.2">
      <c r="H924" s="652"/>
      <c r="R924" s="653"/>
    </row>
    <row r="925" spans="8:18" x14ac:dyDescent="0.2">
      <c r="H925" s="652"/>
      <c r="R925" s="653"/>
    </row>
    <row r="926" spans="8:18" x14ac:dyDescent="0.2">
      <c r="H926" s="652"/>
      <c r="R926" s="653"/>
    </row>
    <row r="927" spans="8:18" x14ac:dyDescent="0.2">
      <c r="H927" s="652"/>
      <c r="R927" s="653"/>
    </row>
    <row r="928" spans="8:18" x14ac:dyDescent="0.2">
      <c r="H928" s="652"/>
      <c r="R928" s="653"/>
    </row>
    <row r="929" spans="8:18" x14ac:dyDescent="0.2">
      <c r="H929" s="652"/>
      <c r="R929" s="653"/>
    </row>
    <row r="930" spans="8:18" x14ac:dyDescent="0.2">
      <c r="H930" s="652"/>
      <c r="R930" s="653"/>
    </row>
    <row r="931" spans="8:18" x14ac:dyDescent="0.2">
      <c r="H931" s="652"/>
      <c r="R931" s="653"/>
    </row>
    <row r="932" spans="8:18" x14ac:dyDescent="0.2">
      <c r="H932" s="652"/>
      <c r="R932" s="653"/>
    </row>
    <row r="933" spans="8:18" x14ac:dyDescent="0.2">
      <c r="H933" s="652"/>
      <c r="R933" s="653"/>
    </row>
    <row r="934" spans="8:18" x14ac:dyDescent="0.2">
      <c r="H934" s="652"/>
      <c r="R934" s="653"/>
    </row>
    <row r="935" spans="8:18" x14ac:dyDescent="0.2">
      <c r="H935" s="652"/>
      <c r="R935" s="653"/>
    </row>
    <row r="936" spans="8:18" x14ac:dyDescent="0.2">
      <c r="H936" s="652"/>
      <c r="R936" s="653"/>
    </row>
    <row r="937" spans="8:18" x14ac:dyDescent="0.2">
      <c r="H937" s="652"/>
      <c r="R937" s="653"/>
    </row>
    <row r="938" spans="8:18" x14ac:dyDescent="0.2">
      <c r="H938" s="652"/>
      <c r="R938" s="653"/>
    </row>
    <row r="939" spans="8:18" x14ac:dyDescent="0.2">
      <c r="H939" s="652"/>
      <c r="R939" s="653"/>
    </row>
    <row r="940" spans="8:18" x14ac:dyDescent="0.2">
      <c r="H940" s="652"/>
      <c r="R940" s="653"/>
    </row>
    <row r="941" spans="8:18" x14ac:dyDescent="0.2">
      <c r="H941" s="652"/>
      <c r="R941" s="653"/>
    </row>
    <row r="942" spans="8:18" x14ac:dyDescent="0.2">
      <c r="H942" s="652"/>
      <c r="R942" s="653"/>
    </row>
    <row r="943" spans="8:18" x14ac:dyDescent="0.2">
      <c r="H943" s="652"/>
      <c r="R943" s="653"/>
    </row>
    <row r="944" spans="8:18" x14ac:dyDescent="0.2">
      <c r="H944" s="652"/>
      <c r="R944" s="653"/>
    </row>
    <row r="945" spans="8:18" x14ac:dyDescent="0.2">
      <c r="H945" s="652"/>
      <c r="R945" s="653"/>
    </row>
    <row r="946" spans="8:18" x14ac:dyDescent="0.2">
      <c r="H946" s="652"/>
      <c r="R946" s="653"/>
    </row>
    <row r="947" spans="8:18" x14ac:dyDescent="0.2">
      <c r="H947" s="652"/>
      <c r="R947" s="653"/>
    </row>
    <row r="948" spans="8:18" x14ac:dyDescent="0.2">
      <c r="H948" s="652"/>
      <c r="R948" s="653"/>
    </row>
    <row r="949" spans="8:18" x14ac:dyDescent="0.2">
      <c r="H949" s="652"/>
      <c r="R949" s="653"/>
    </row>
    <row r="950" spans="8:18" x14ac:dyDescent="0.2">
      <c r="H950" s="652"/>
      <c r="R950" s="653"/>
    </row>
    <row r="951" spans="8:18" x14ac:dyDescent="0.2">
      <c r="H951" s="652"/>
      <c r="R951" s="653"/>
    </row>
    <row r="952" spans="8:18" x14ac:dyDescent="0.2">
      <c r="H952" s="652"/>
      <c r="R952" s="653"/>
    </row>
    <row r="953" spans="8:18" x14ac:dyDescent="0.2">
      <c r="H953" s="652"/>
      <c r="R953" s="653"/>
    </row>
    <row r="954" spans="8:18" x14ac:dyDescent="0.2">
      <c r="H954" s="652"/>
      <c r="R954" s="653"/>
    </row>
    <row r="955" spans="8:18" x14ac:dyDescent="0.2">
      <c r="H955" s="652"/>
      <c r="R955" s="653"/>
    </row>
    <row r="956" spans="8:18" x14ac:dyDescent="0.2">
      <c r="H956" s="652"/>
      <c r="R956" s="653"/>
    </row>
    <row r="957" spans="8:18" x14ac:dyDescent="0.2">
      <c r="H957" s="652"/>
      <c r="R957" s="653"/>
    </row>
    <row r="958" spans="8:18" x14ac:dyDescent="0.2">
      <c r="H958" s="652"/>
      <c r="R958" s="653"/>
    </row>
    <row r="959" spans="8:18" x14ac:dyDescent="0.2">
      <c r="H959" s="652"/>
      <c r="R959" s="653"/>
    </row>
    <row r="960" spans="8:18" x14ac:dyDescent="0.2">
      <c r="H960" s="652"/>
      <c r="R960" s="653"/>
    </row>
    <row r="961" spans="8:18" x14ac:dyDescent="0.2">
      <c r="H961" s="652"/>
      <c r="R961" s="653"/>
    </row>
    <row r="962" spans="8:18" x14ac:dyDescent="0.2">
      <c r="H962" s="652"/>
      <c r="R962" s="653"/>
    </row>
    <row r="963" spans="8:18" x14ac:dyDescent="0.2">
      <c r="H963" s="652"/>
      <c r="R963" s="653"/>
    </row>
    <row r="964" spans="8:18" x14ac:dyDescent="0.2">
      <c r="H964" s="652"/>
      <c r="R964" s="653"/>
    </row>
    <row r="965" spans="8:18" x14ac:dyDescent="0.2">
      <c r="H965" s="652"/>
      <c r="R965" s="653"/>
    </row>
    <row r="966" spans="8:18" x14ac:dyDescent="0.2">
      <c r="H966" s="652"/>
      <c r="R966" s="653"/>
    </row>
    <row r="967" spans="8:18" x14ac:dyDescent="0.2">
      <c r="H967" s="652"/>
      <c r="R967" s="653"/>
    </row>
    <row r="968" spans="8:18" x14ac:dyDescent="0.2">
      <c r="H968" s="652"/>
      <c r="R968" s="653"/>
    </row>
    <row r="969" spans="8:18" x14ac:dyDescent="0.2">
      <c r="H969" s="652"/>
      <c r="R969" s="653"/>
    </row>
    <row r="970" spans="8:18" x14ac:dyDescent="0.2">
      <c r="H970" s="652"/>
      <c r="R970" s="653"/>
    </row>
    <row r="971" spans="8:18" x14ac:dyDescent="0.2">
      <c r="H971" s="652"/>
      <c r="R971" s="653"/>
    </row>
    <row r="972" spans="8:18" x14ac:dyDescent="0.2">
      <c r="H972" s="652"/>
      <c r="R972" s="653"/>
    </row>
    <row r="973" spans="8:18" x14ac:dyDescent="0.2">
      <c r="H973" s="652"/>
      <c r="R973" s="653"/>
    </row>
    <row r="974" spans="8:18" x14ac:dyDescent="0.2">
      <c r="H974" s="652"/>
      <c r="R974" s="653"/>
    </row>
    <row r="975" spans="8:18" x14ac:dyDescent="0.2">
      <c r="H975" s="652"/>
      <c r="R975" s="653"/>
    </row>
    <row r="976" spans="8:18" x14ac:dyDescent="0.2">
      <c r="H976" s="652"/>
      <c r="R976" s="653"/>
    </row>
    <row r="977" spans="8:18" x14ac:dyDescent="0.2">
      <c r="H977" s="652"/>
      <c r="R977" s="653"/>
    </row>
    <row r="978" spans="8:18" x14ac:dyDescent="0.2">
      <c r="H978" s="652"/>
      <c r="R978" s="653"/>
    </row>
    <row r="979" spans="8:18" x14ac:dyDescent="0.2">
      <c r="H979" s="652"/>
      <c r="R979" s="653"/>
    </row>
    <row r="980" spans="8:18" x14ac:dyDescent="0.2">
      <c r="H980" s="652"/>
      <c r="R980" s="653"/>
    </row>
    <row r="981" spans="8:18" x14ac:dyDescent="0.2">
      <c r="H981" s="652"/>
      <c r="R981" s="653"/>
    </row>
    <row r="982" spans="8:18" x14ac:dyDescent="0.2">
      <c r="H982" s="652"/>
      <c r="R982" s="653"/>
    </row>
    <row r="983" spans="8:18" x14ac:dyDescent="0.2">
      <c r="H983" s="652"/>
      <c r="R983" s="653"/>
    </row>
    <row r="984" spans="8:18" x14ac:dyDescent="0.2">
      <c r="H984" s="652"/>
      <c r="R984" s="653"/>
    </row>
    <row r="985" spans="8:18" x14ac:dyDescent="0.2">
      <c r="H985" s="652"/>
      <c r="R985" s="653"/>
    </row>
    <row r="986" spans="8:18" x14ac:dyDescent="0.2">
      <c r="H986" s="652"/>
      <c r="R986" s="653"/>
    </row>
    <row r="987" spans="8:18" x14ac:dyDescent="0.2">
      <c r="H987" s="652"/>
      <c r="R987" s="653"/>
    </row>
    <row r="988" spans="8:18" x14ac:dyDescent="0.2">
      <c r="H988" s="652"/>
      <c r="R988" s="653"/>
    </row>
    <row r="989" spans="8:18" x14ac:dyDescent="0.2">
      <c r="H989" s="652"/>
      <c r="R989" s="653"/>
    </row>
    <row r="990" spans="8:18" x14ac:dyDescent="0.2">
      <c r="H990" s="652"/>
      <c r="R990" s="653"/>
    </row>
    <row r="991" spans="8:18" x14ac:dyDescent="0.2">
      <c r="H991" s="652"/>
      <c r="R991" s="653"/>
    </row>
    <row r="992" spans="8:18" x14ac:dyDescent="0.2">
      <c r="H992" s="652"/>
      <c r="R992" s="653"/>
    </row>
    <row r="993" spans="8:18" x14ac:dyDescent="0.2">
      <c r="H993" s="652"/>
      <c r="R993" s="653"/>
    </row>
    <row r="994" spans="8:18" x14ac:dyDescent="0.2">
      <c r="H994" s="652"/>
      <c r="R994" s="653"/>
    </row>
    <row r="995" spans="8:18" x14ac:dyDescent="0.2">
      <c r="H995" s="652"/>
      <c r="R995" s="653"/>
    </row>
    <row r="996" spans="8:18" x14ac:dyDescent="0.2">
      <c r="H996" s="652"/>
      <c r="R996" s="653"/>
    </row>
    <row r="997" spans="8:18" x14ac:dyDescent="0.2">
      <c r="H997" s="652"/>
      <c r="R997" s="653"/>
    </row>
    <row r="998" spans="8:18" x14ac:dyDescent="0.2">
      <c r="H998" s="652"/>
      <c r="R998" s="653"/>
    </row>
    <row r="999" spans="8:18" x14ac:dyDescent="0.2">
      <c r="H999" s="652"/>
      <c r="R999" s="653"/>
    </row>
    <row r="1000" spans="8:18" x14ac:dyDescent="0.2">
      <c r="H1000" s="652"/>
      <c r="R1000" s="653"/>
    </row>
    <row r="1001" spans="8:18" x14ac:dyDescent="0.2">
      <c r="H1001" s="652"/>
      <c r="R1001" s="653"/>
    </row>
    <row r="1002" spans="8:18" x14ac:dyDescent="0.2">
      <c r="H1002" s="652"/>
      <c r="R1002" s="6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zoomScale="90" zoomScaleNormal="90" workbookViewId="0">
      <pane xSplit="3" ySplit="3" topLeftCell="D4" activePane="bottomRight" state="frozen"/>
      <selection pane="topRight" activeCell="D1" sqref="D1"/>
      <selection pane="bottomLeft" activeCell="A4" sqref="A4"/>
      <selection pane="bottomRight" sqref="A1:XFD1"/>
    </sheetView>
  </sheetViews>
  <sheetFormatPr defaultRowHeight="86.25" customHeight="1" x14ac:dyDescent="0.2"/>
  <cols>
    <col min="1" max="2" width="8.7109375" style="361" customWidth="1"/>
    <col min="3" max="3" width="26.140625" style="361" customWidth="1"/>
    <col min="4" max="4" width="22.28515625" style="361" customWidth="1"/>
    <col min="5" max="5" width="26.5703125" style="361" customWidth="1"/>
    <col min="6" max="6" width="12.140625" style="361" customWidth="1"/>
    <col min="7" max="8" width="14.7109375" style="361" customWidth="1"/>
    <col min="9" max="9" width="13.5703125" style="213" customWidth="1"/>
    <col min="10" max="10" width="12.140625" style="213" customWidth="1"/>
    <col min="11" max="11" width="11" style="400" customWidth="1"/>
    <col min="12" max="12" width="12" style="400" customWidth="1"/>
    <col min="13" max="13" width="12" style="391" customWidth="1"/>
    <col min="14" max="14" width="12" style="392" customWidth="1"/>
    <col min="15" max="15" width="21.5703125" style="361" customWidth="1"/>
    <col min="16" max="16" width="13.7109375" style="361" customWidth="1"/>
    <col min="17" max="17" width="35" style="361" customWidth="1"/>
    <col min="18" max="18" width="28.140625" style="361" customWidth="1"/>
    <col min="19" max="19" width="12.42578125" style="361" customWidth="1"/>
    <col min="20" max="21" width="13.140625" style="213" customWidth="1"/>
    <col min="22" max="22" width="17.7109375" style="213" customWidth="1"/>
    <col min="23" max="16384" width="9.140625" style="361"/>
  </cols>
  <sheetData>
    <row r="1" spans="1:22" ht="51" customHeight="1" x14ac:dyDescent="0.2">
      <c r="A1" s="201" t="s">
        <v>3</v>
      </c>
      <c r="B1" s="201"/>
      <c r="C1" s="201" t="s">
        <v>1174</v>
      </c>
      <c r="D1" s="201" t="s">
        <v>1166</v>
      </c>
      <c r="E1" s="201" t="s">
        <v>1</v>
      </c>
      <c r="F1" s="201" t="s">
        <v>1152</v>
      </c>
      <c r="G1" s="201" t="s">
        <v>1148</v>
      </c>
      <c r="H1" s="201" t="s">
        <v>1149</v>
      </c>
      <c r="I1" s="201" t="s">
        <v>1165</v>
      </c>
      <c r="J1" s="201" t="s">
        <v>1153</v>
      </c>
      <c r="K1" s="393" t="s">
        <v>1151</v>
      </c>
      <c r="L1" s="393" t="s">
        <v>1150</v>
      </c>
      <c r="M1" s="359" t="s">
        <v>1513</v>
      </c>
      <c r="N1" s="360" t="s">
        <v>804</v>
      </c>
      <c r="O1" s="201" t="s">
        <v>553</v>
      </c>
      <c r="P1" s="201" t="s">
        <v>802</v>
      </c>
      <c r="Q1" s="201" t="s">
        <v>827</v>
      </c>
      <c r="R1" s="201" t="s">
        <v>1186</v>
      </c>
      <c r="S1" s="201" t="s">
        <v>803</v>
      </c>
      <c r="T1" s="201" t="s">
        <v>1189</v>
      </c>
      <c r="U1" s="201" t="s">
        <v>818</v>
      </c>
      <c r="V1" s="201" t="s">
        <v>395</v>
      </c>
    </row>
    <row r="2" spans="1:22" ht="14.25" customHeight="1" x14ac:dyDescent="0.2">
      <c r="A2" s="362"/>
      <c r="B2" s="362"/>
      <c r="C2" s="362"/>
      <c r="D2" s="362"/>
      <c r="E2" s="362"/>
      <c r="F2" s="362"/>
      <c r="G2" s="362"/>
      <c r="H2" s="362"/>
      <c r="I2" s="362"/>
      <c r="J2" s="362"/>
      <c r="K2" s="394"/>
      <c r="L2" s="394"/>
      <c r="M2" s="363"/>
      <c r="N2" s="364"/>
      <c r="O2" s="362"/>
      <c r="P2" s="362"/>
      <c r="Q2" s="362"/>
      <c r="R2" s="362"/>
      <c r="S2" s="362"/>
      <c r="T2" s="123"/>
      <c r="U2" s="123"/>
      <c r="V2" s="123"/>
    </row>
    <row r="3" spans="1:22" s="367" customFormat="1" ht="27" customHeight="1" x14ac:dyDescent="0.2">
      <c r="A3" s="203" t="s">
        <v>825</v>
      </c>
      <c r="B3" s="203" t="s">
        <v>1352</v>
      </c>
      <c r="C3" s="203" t="s">
        <v>824</v>
      </c>
      <c r="D3" s="203" t="s">
        <v>1167</v>
      </c>
      <c r="E3" s="203" t="s">
        <v>830</v>
      </c>
      <c r="F3" s="203" t="s">
        <v>1137</v>
      </c>
      <c r="G3" s="203" t="s">
        <v>1147</v>
      </c>
      <c r="H3" s="203" t="s">
        <v>1146</v>
      </c>
      <c r="I3" s="203" t="s">
        <v>1154</v>
      </c>
      <c r="J3" s="203" t="s">
        <v>1155</v>
      </c>
      <c r="K3" s="395" t="s">
        <v>819</v>
      </c>
      <c r="L3" s="395" t="s">
        <v>1510</v>
      </c>
      <c r="M3" s="365" t="s">
        <v>1511</v>
      </c>
      <c r="N3" s="366" t="s">
        <v>821</v>
      </c>
      <c r="O3" s="203" t="s">
        <v>820</v>
      </c>
      <c r="P3" s="203" t="s">
        <v>822</v>
      </c>
      <c r="Q3" s="203" t="s">
        <v>829</v>
      </c>
      <c r="R3" s="203" t="s">
        <v>1272</v>
      </c>
      <c r="S3" s="203" t="s">
        <v>823</v>
      </c>
      <c r="T3" s="203" t="s">
        <v>1273</v>
      </c>
      <c r="U3" s="203" t="s">
        <v>826</v>
      </c>
      <c r="V3" s="203" t="s">
        <v>2489</v>
      </c>
    </row>
    <row r="4" spans="1:22" s="700" customFormat="1" ht="86.25" customHeight="1" x14ac:dyDescent="0.2">
      <c r="A4" s="166" t="s">
        <v>874</v>
      </c>
      <c r="B4" s="166" t="str">
        <f t="shared" ref="B4:B67" si="0">LEFT(A4,4)</f>
        <v>2007</v>
      </c>
      <c r="C4" s="166" t="s">
        <v>10</v>
      </c>
      <c r="D4" s="166" t="s">
        <v>10</v>
      </c>
      <c r="E4" s="166" t="s">
        <v>11</v>
      </c>
      <c r="F4" s="166" t="s">
        <v>1157</v>
      </c>
      <c r="G4" s="166"/>
      <c r="H4" s="166"/>
      <c r="I4" s="166" t="s">
        <v>628</v>
      </c>
      <c r="J4" s="124">
        <v>39099</v>
      </c>
      <c r="K4" s="396">
        <v>56</v>
      </c>
      <c r="L4" s="396">
        <v>28</v>
      </c>
      <c r="M4" s="356"/>
      <c r="N4" s="357" t="s">
        <v>812</v>
      </c>
      <c r="O4" s="166" t="s">
        <v>13</v>
      </c>
      <c r="P4" s="356">
        <v>40000</v>
      </c>
      <c r="Q4" s="356"/>
      <c r="R4" s="356"/>
      <c r="S4" s="166"/>
      <c r="T4" s="166"/>
      <c r="U4" s="166" t="s">
        <v>1168</v>
      </c>
      <c r="V4" s="166"/>
    </row>
    <row r="5" spans="1:22" s="358" customFormat="1" ht="86.25" customHeight="1" x14ac:dyDescent="0.2">
      <c r="A5" s="166" t="s">
        <v>875</v>
      </c>
      <c r="B5" s="166" t="str">
        <f t="shared" si="0"/>
        <v>2007</v>
      </c>
      <c r="C5" s="166" t="s">
        <v>14</v>
      </c>
      <c r="D5" s="166" t="s">
        <v>14</v>
      </c>
      <c r="E5" s="166" t="s">
        <v>15</v>
      </c>
      <c r="F5" s="166" t="s">
        <v>1160</v>
      </c>
      <c r="G5" s="166"/>
      <c r="H5" s="166"/>
      <c r="I5" s="166" t="s">
        <v>629</v>
      </c>
      <c r="J5" s="124">
        <v>39149</v>
      </c>
      <c r="K5" s="396">
        <v>185</v>
      </c>
      <c r="L5" s="396">
        <v>100</v>
      </c>
      <c r="M5" s="356"/>
      <c r="N5" s="357" t="s">
        <v>806</v>
      </c>
      <c r="O5" s="166" t="s">
        <v>16</v>
      </c>
      <c r="P5" s="356">
        <v>229000</v>
      </c>
      <c r="Q5" s="356"/>
      <c r="R5" s="356"/>
      <c r="S5" s="166"/>
      <c r="T5" s="166"/>
      <c r="U5" s="166" t="s">
        <v>1168</v>
      </c>
      <c r="V5" s="166"/>
    </row>
    <row r="6" spans="1:22" s="358" customFormat="1" ht="86.25" customHeight="1" x14ac:dyDescent="0.2">
      <c r="A6" s="166" t="s">
        <v>876</v>
      </c>
      <c r="B6" s="166" t="str">
        <f t="shared" si="0"/>
        <v>2007</v>
      </c>
      <c r="C6" s="166" t="s">
        <v>14</v>
      </c>
      <c r="D6" s="166" t="s">
        <v>14</v>
      </c>
      <c r="E6" s="166" t="s">
        <v>17</v>
      </c>
      <c r="F6" s="166" t="s">
        <v>1157</v>
      </c>
      <c r="G6" s="166"/>
      <c r="H6" s="166"/>
      <c r="I6" s="166" t="s">
        <v>630</v>
      </c>
      <c r="J6" s="124">
        <v>39149</v>
      </c>
      <c r="K6" s="396">
        <v>292</v>
      </c>
      <c r="L6" s="396">
        <v>150</v>
      </c>
      <c r="M6" s="356"/>
      <c r="N6" s="357" t="s">
        <v>806</v>
      </c>
      <c r="O6" s="166" t="s">
        <v>19</v>
      </c>
      <c r="P6" s="356">
        <v>64000</v>
      </c>
      <c r="Q6" s="356"/>
      <c r="R6" s="356"/>
      <c r="S6" s="166">
        <v>50</v>
      </c>
      <c r="T6" s="166"/>
      <c r="U6" s="166" t="s">
        <v>1168</v>
      </c>
      <c r="V6" s="166"/>
    </row>
    <row r="7" spans="1:22" s="358" customFormat="1" ht="86.25" customHeight="1" x14ac:dyDescent="0.2">
      <c r="A7" s="166" t="s">
        <v>877</v>
      </c>
      <c r="B7" s="166" t="str">
        <f t="shared" si="0"/>
        <v>2007</v>
      </c>
      <c r="C7" s="166" t="s">
        <v>20</v>
      </c>
      <c r="D7" s="166" t="s">
        <v>20</v>
      </c>
      <c r="E7" s="166" t="s">
        <v>21</v>
      </c>
      <c r="F7" s="166" t="s">
        <v>1162</v>
      </c>
      <c r="G7" s="166"/>
      <c r="H7" s="166"/>
      <c r="I7" s="166" t="s">
        <v>631</v>
      </c>
      <c r="J7" s="124">
        <v>39171</v>
      </c>
      <c r="K7" s="396">
        <v>6</v>
      </c>
      <c r="L7" s="396">
        <v>3.5</v>
      </c>
      <c r="M7" s="356"/>
      <c r="N7" s="357" t="s">
        <v>807</v>
      </c>
      <c r="O7" s="166" t="s">
        <v>22</v>
      </c>
      <c r="P7" s="356">
        <v>4219.6000000000004</v>
      </c>
      <c r="Q7" s="356"/>
      <c r="R7" s="356"/>
      <c r="S7" s="166"/>
      <c r="T7" s="166"/>
      <c r="U7" s="166" t="s">
        <v>1168</v>
      </c>
      <c r="V7" s="166"/>
    </row>
    <row r="8" spans="1:22" s="358" customFormat="1" ht="86.25" customHeight="1" x14ac:dyDescent="0.2">
      <c r="A8" s="166" t="s">
        <v>878</v>
      </c>
      <c r="B8" s="166" t="str">
        <f t="shared" si="0"/>
        <v>2007</v>
      </c>
      <c r="C8" s="166" t="s">
        <v>23</v>
      </c>
      <c r="D8" s="166" t="s">
        <v>23</v>
      </c>
      <c r="E8" s="166" t="s">
        <v>24</v>
      </c>
      <c r="F8" s="123" t="s">
        <v>1171</v>
      </c>
      <c r="G8" s="166"/>
      <c r="H8" s="166"/>
      <c r="I8" s="166" t="s">
        <v>632</v>
      </c>
      <c r="J8" s="124">
        <v>39211</v>
      </c>
      <c r="K8" s="396">
        <v>16.283999999999999</v>
      </c>
      <c r="L8" s="396">
        <v>4.8849999999999998</v>
      </c>
      <c r="M8" s="356"/>
      <c r="N8" s="357" t="s">
        <v>808</v>
      </c>
      <c r="O8" s="166" t="s">
        <v>6</v>
      </c>
      <c r="P8" s="356">
        <v>3000</v>
      </c>
      <c r="Q8" s="356"/>
      <c r="R8" s="356"/>
      <c r="S8" s="166"/>
      <c r="T8" s="166"/>
      <c r="U8" s="166" t="s">
        <v>1168</v>
      </c>
      <c r="V8" s="166"/>
    </row>
    <row r="9" spans="1:22" s="358" customFormat="1" ht="86.25" customHeight="1" x14ac:dyDescent="0.2">
      <c r="A9" s="665" t="s">
        <v>879</v>
      </c>
      <c r="B9" s="665" t="str">
        <f t="shared" si="0"/>
        <v>2007</v>
      </c>
      <c r="C9" s="665" t="s">
        <v>25</v>
      </c>
      <c r="D9" s="665" t="s">
        <v>25</v>
      </c>
      <c r="E9" s="665" t="s">
        <v>26</v>
      </c>
      <c r="F9" s="665" t="s">
        <v>1157</v>
      </c>
      <c r="G9" s="665"/>
      <c r="H9" s="665"/>
      <c r="I9" s="665" t="s">
        <v>633</v>
      </c>
      <c r="J9" s="668">
        <v>39246</v>
      </c>
      <c r="K9" s="687">
        <v>100</v>
      </c>
      <c r="L9" s="687">
        <v>40</v>
      </c>
      <c r="M9" s="688"/>
      <c r="N9" s="678" t="s">
        <v>806</v>
      </c>
      <c r="O9" s="665" t="s">
        <v>28</v>
      </c>
      <c r="P9" s="688">
        <v>38143</v>
      </c>
      <c r="Q9" s="688"/>
      <c r="R9" s="688"/>
      <c r="S9" s="665"/>
      <c r="T9" s="665"/>
      <c r="U9" s="665" t="s">
        <v>1169</v>
      </c>
      <c r="V9" s="665"/>
    </row>
    <row r="10" spans="1:22" s="358" customFormat="1" ht="86.25" customHeight="1" x14ac:dyDescent="0.2">
      <c r="A10" s="166" t="s">
        <v>880</v>
      </c>
      <c r="B10" s="166" t="str">
        <f t="shared" si="0"/>
        <v>2007</v>
      </c>
      <c r="C10" s="166" t="s">
        <v>29</v>
      </c>
      <c r="D10" s="166" t="s">
        <v>29</v>
      </c>
      <c r="E10" s="166" t="s">
        <v>30</v>
      </c>
      <c r="F10" s="166" t="s">
        <v>1139</v>
      </c>
      <c r="G10" s="166"/>
      <c r="H10" s="166"/>
      <c r="I10" s="166" t="s">
        <v>634</v>
      </c>
      <c r="J10" s="124">
        <v>39288</v>
      </c>
      <c r="K10" s="396">
        <v>55.167999999999999</v>
      </c>
      <c r="L10" s="396">
        <v>19.167999999999999</v>
      </c>
      <c r="M10" s="356"/>
      <c r="N10" s="357" t="s">
        <v>809</v>
      </c>
      <c r="O10" s="166" t="s">
        <v>32</v>
      </c>
      <c r="P10" s="356">
        <v>37000</v>
      </c>
      <c r="Q10" s="356"/>
      <c r="R10" s="356"/>
      <c r="S10" s="166"/>
      <c r="T10" s="166"/>
      <c r="U10" s="166" t="s">
        <v>1168</v>
      </c>
      <c r="V10" s="166"/>
    </row>
    <row r="11" spans="1:22" s="358" customFormat="1" ht="86.25" customHeight="1" x14ac:dyDescent="0.2">
      <c r="A11" s="166" t="s">
        <v>881</v>
      </c>
      <c r="B11" s="166" t="str">
        <f t="shared" si="0"/>
        <v>2007</v>
      </c>
      <c r="C11" s="166" t="s">
        <v>33</v>
      </c>
      <c r="D11" s="166" t="s">
        <v>33</v>
      </c>
      <c r="E11" s="166" t="s">
        <v>34</v>
      </c>
      <c r="F11" s="166" t="s">
        <v>1157</v>
      </c>
      <c r="G11" s="166"/>
      <c r="H11" s="166"/>
      <c r="I11" s="166" t="s">
        <v>635</v>
      </c>
      <c r="J11" s="124">
        <v>39289</v>
      </c>
      <c r="K11" s="396">
        <v>51.500999999999998</v>
      </c>
      <c r="L11" s="396">
        <v>6.5010000000000003</v>
      </c>
      <c r="M11" s="356"/>
      <c r="N11" s="357" t="s">
        <v>809</v>
      </c>
      <c r="O11" s="166" t="s">
        <v>32</v>
      </c>
      <c r="P11" s="356">
        <v>13627</v>
      </c>
      <c r="Q11" s="356"/>
      <c r="R11" s="356"/>
      <c r="S11" s="166">
        <v>40</v>
      </c>
      <c r="T11" s="166"/>
      <c r="U11" s="166" t="s">
        <v>1168</v>
      </c>
      <c r="V11" s="166"/>
    </row>
    <row r="12" spans="1:22" s="358" customFormat="1" ht="86.25" customHeight="1" x14ac:dyDescent="0.2">
      <c r="A12" s="665" t="s">
        <v>882</v>
      </c>
      <c r="B12" s="665" t="str">
        <f t="shared" si="0"/>
        <v>2007</v>
      </c>
      <c r="C12" s="665" t="s">
        <v>36</v>
      </c>
      <c r="D12" s="665" t="s">
        <v>36</v>
      </c>
      <c r="E12" s="665" t="s">
        <v>37</v>
      </c>
      <c r="F12" s="665" t="s">
        <v>1157</v>
      </c>
      <c r="G12" s="665"/>
      <c r="H12" s="665"/>
      <c r="I12" s="665" t="s">
        <v>636</v>
      </c>
      <c r="J12" s="668">
        <v>39297</v>
      </c>
      <c r="K12" s="687">
        <v>356</v>
      </c>
      <c r="L12" s="687">
        <v>126</v>
      </c>
      <c r="M12" s="688"/>
      <c r="N12" s="678" t="s">
        <v>810</v>
      </c>
      <c r="O12" s="665" t="s">
        <v>39</v>
      </c>
      <c r="P12" s="688">
        <v>50000</v>
      </c>
      <c r="Q12" s="688"/>
      <c r="R12" s="688"/>
      <c r="S12" s="665">
        <v>50</v>
      </c>
      <c r="T12" s="665"/>
      <c r="U12" s="665" t="s">
        <v>1169</v>
      </c>
      <c r="V12" s="665"/>
    </row>
    <row r="13" spans="1:22" s="358" customFormat="1" ht="86.25" customHeight="1" x14ac:dyDescent="0.2">
      <c r="A13" s="166" t="s">
        <v>883</v>
      </c>
      <c r="B13" s="166" t="str">
        <f t="shared" si="0"/>
        <v>2007</v>
      </c>
      <c r="C13" s="166" t="s">
        <v>40</v>
      </c>
      <c r="D13" s="166" t="s">
        <v>40</v>
      </c>
      <c r="E13" s="166" t="s">
        <v>41</v>
      </c>
      <c r="F13" s="166" t="s">
        <v>1138</v>
      </c>
      <c r="G13" s="166"/>
      <c r="H13" s="166"/>
      <c r="I13" s="166" t="s">
        <v>637</v>
      </c>
      <c r="J13" s="124">
        <v>39323</v>
      </c>
      <c r="K13" s="396">
        <v>120</v>
      </c>
      <c r="L13" s="396">
        <v>120</v>
      </c>
      <c r="M13" s="356"/>
      <c r="N13" s="357" t="s">
        <v>811</v>
      </c>
      <c r="O13" s="166" t="s">
        <v>42</v>
      </c>
      <c r="P13" s="356">
        <v>18583</v>
      </c>
      <c r="Q13" s="356"/>
      <c r="R13" s="356"/>
      <c r="S13" s="166">
        <v>49</v>
      </c>
      <c r="T13" s="166"/>
      <c r="U13" s="166" t="s">
        <v>1168</v>
      </c>
      <c r="V13" s="166"/>
    </row>
    <row r="14" spans="1:22" s="358" customFormat="1" ht="86.25" customHeight="1" x14ac:dyDescent="0.2">
      <c r="A14" s="166" t="s">
        <v>884</v>
      </c>
      <c r="B14" s="166" t="str">
        <f t="shared" si="0"/>
        <v>2007</v>
      </c>
      <c r="C14" s="166" t="s">
        <v>43</v>
      </c>
      <c r="D14" s="166" t="s">
        <v>43</v>
      </c>
      <c r="E14" s="166" t="s">
        <v>44</v>
      </c>
      <c r="F14" s="166" t="s">
        <v>1139</v>
      </c>
      <c r="G14" s="166"/>
      <c r="H14" s="166"/>
      <c r="I14" s="166" t="s">
        <v>638</v>
      </c>
      <c r="J14" s="124">
        <v>39339</v>
      </c>
      <c r="K14" s="396">
        <v>123.834</v>
      </c>
      <c r="L14" s="396">
        <v>83.427999999999997</v>
      </c>
      <c r="M14" s="356"/>
      <c r="N14" s="357" t="s">
        <v>812</v>
      </c>
      <c r="O14" s="166" t="s">
        <v>46</v>
      </c>
      <c r="P14" s="356">
        <v>80000</v>
      </c>
      <c r="Q14" s="356"/>
      <c r="R14" s="356"/>
      <c r="S14" s="166">
        <v>50</v>
      </c>
      <c r="T14" s="166"/>
      <c r="U14" s="166" t="s">
        <v>1168</v>
      </c>
      <c r="V14" s="166"/>
    </row>
    <row r="15" spans="1:22" s="358" customFormat="1" ht="86.25" customHeight="1" x14ac:dyDescent="0.2">
      <c r="A15" s="166" t="s">
        <v>885</v>
      </c>
      <c r="B15" s="166" t="str">
        <f t="shared" si="0"/>
        <v>2007</v>
      </c>
      <c r="C15" s="166" t="s">
        <v>47</v>
      </c>
      <c r="D15" s="166" t="s">
        <v>47</v>
      </c>
      <c r="E15" s="166" t="s">
        <v>48</v>
      </c>
      <c r="F15" s="166" t="s">
        <v>1157</v>
      </c>
      <c r="G15" s="166"/>
      <c r="H15" s="166"/>
      <c r="I15" s="166" t="s">
        <v>639</v>
      </c>
      <c r="J15" s="124">
        <v>39339</v>
      </c>
      <c r="K15" s="396">
        <v>230.26499999999999</v>
      </c>
      <c r="L15" s="396">
        <v>70.265000000000001</v>
      </c>
      <c r="M15" s="356"/>
      <c r="N15" s="357" t="s">
        <v>811</v>
      </c>
      <c r="O15" s="166" t="s">
        <v>50</v>
      </c>
      <c r="P15" s="356">
        <v>30371.200000000001</v>
      </c>
      <c r="Q15" s="356"/>
      <c r="R15" s="356"/>
      <c r="S15" s="166">
        <v>49</v>
      </c>
      <c r="T15" s="166"/>
      <c r="U15" s="166" t="s">
        <v>1168</v>
      </c>
      <c r="V15" s="166"/>
    </row>
    <row r="16" spans="1:22" s="358" customFormat="1" ht="86.25" customHeight="1" x14ac:dyDescent="0.2">
      <c r="A16" s="166" t="s">
        <v>886</v>
      </c>
      <c r="B16" s="166" t="str">
        <f t="shared" si="0"/>
        <v>2007</v>
      </c>
      <c r="C16" s="166" t="s">
        <v>51</v>
      </c>
      <c r="D16" s="166" t="s">
        <v>51</v>
      </c>
      <c r="E16" s="166" t="s">
        <v>52</v>
      </c>
      <c r="F16" s="166" t="s">
        <v>1157</v>
      </c>
      <c r="G16" s="166"/>
      <c r="H16" s="166"/>
      <c r="I16" s="166" t="s">
        <v>640</v>
      </c>
      <c r="J16" s="124">
        <v>39360</v>
      </c>
      <c r="K16" s="396">
        <v>72.658000000000001</v>
      </c>
      <c r="L16" s="396">
        <v>21.797000000000001</v>
      </c>
      <c r="M16" s="356"/>
      <c r="N16" s="357" t="s">
        <v>811</v>
      </c>
      <c r="O16" s="166" t="s">
        <v>50</v>
      </c>
      <c r="P16" s="356">
        <v>18302.900000000001</v>
      </c>
      <c r="Q16" s="356"/>
      <c r="R16" s="356"/>
      <c r="S16" s="166">
        <v>50</v>
      </c>
      <c r="T16" s="166"/>
      <c r="U16" s="166" t="s">
        <v>1168</v>
      </c>
      <c r="V16" s="166"/>
    </row>
    <row r="17" spans="1:22" s="358" customFormat="1" ht="86.25" customHeight="1" x14ac:dyDescent="0.2">
      <c r="A17" s="166" t="s">
        <v>887</v>
      </c>
      <c r="B17" s="166" t="str">
        <f t="shared" si="0"/>
        <v>2007</v>
      </c>
      <c r="C17" s="166" t="s">
        <v>54</v>
      </c>
      <c r="D17" s="166" t="s">
        <v>54</v>
      </c>
      <c r="E17" s="166" t="s">
        <v>55</v>
      </c>
      <c r="F17" s="166" t="s">
        <v>1139</v>
      </c>
      <c r="G17" s="166"/>
      <c r="H17" s="166"/>
      <c r="I17" s="166" t="s">
        <v>641</v>
      </c>
      <c r="J17" s="124">
        <v>39366</v>
      </c>
      <c r="K17" s="396">
        <v>15.311</v>
      </c>
      <c r="L17" s="396">
        <v>3.0619999999999998</v>
      </c>
      <c r="M17" s="356"/>
      <c r="N17" s="357" t="s">
        <v>811</v>
      </c>
      <c r="O17" s="166" t="s">
        <v>57</v>
      </c>
      <c r="P17" s="356">
        <v>15302.5</v>
      </c>
      <c r="Q17" s="356"/>
      <c r="R17" s="356"/>
      <c r="S17" s="166">
        <v>50</v>
      </c>
      <c r="T17" s="166"/>
      <c r="U17" s="166" t="s">
        <v>1168</v>
      </c>
      <c r="V17" s="166"/>
    </row>
    <row r="18" spans="1:22" s="358" customFormat="1" ht="86.25" customHeight="1" x14ac:dyDescent="0.2">
      <c r="A18" s="166" t="s">
        <v>888</v>
      </c>
      <c r="B18" s="166" t="str">
        <f t="shared" si="0"/>
        <v>2007</v>
      </c>
      <c r="C18" s="166" t="s">
        <v>58</v>
      </c>
      <c r="D18" s="166" t="s">
        <v>58</v>
      </c>
      <c r="E18" s="166" t="s">
        <v>59</v>
      </c>
      <c r="F18" s="166" t="s">
        <v>1139</v>
      </c>
      <c r="G18" s="166"/>
      <c r="H18" s="166"/>
      <c r="I18" s="166" t="s">
        <v>642</v>
      </c>
      <c r="J18" s="124">
        <v>39366</v>
      </c>
      <c r="K18" s="396">
        <v>12.643000000000001</v>
      </c>
      <c r="L18" s="396">
        <v>3.7930000000000001</v>
      </c>
      <c r="M18" s="356"/>
      <c r="N18" s="357" t="s">
        <v>808</v>
      </c>
      <c r="O18" s="166" t="s">
        <v>61</v>
      </c>
      <c r="P18" s="356">
        <v>7240</v>
      </c>
      <c r="Q18" s="356"/>
      <c r="R18" s="356"/>
      <c r="S18" s="166">
        <v>49</v>
      </c>
      <c r="T18" s="166"/>
      <c r="U18" s="166" t="s">
        <v>1168</v>
      </c>
      <c r="V18" s="166"/>
    </row>
    <row r="19" spans="1:22" s="358" customFormat="1" ht="86.25" customHeight="1" x14ac:dyDescent="0.2">
      <c r="A19" s="665" t="s">
        <v>889</v>
      </c>
      <c r="B19" s="665" t="str">
        <f t="shared" si="0"/>
        <v>2007</v>
      </c>
      <c r="C19" s="665" t="s">
        <v>62</v>
      </c>
      <c r="D19" s="665" t="s">
        <v>62</v>
      </c>
      <c r="E19" s="665" t="s">
        <v>63</v>
      </c>
      <c r="F19" s="665" t="s">
        <v>1157</v>
      </c>
      <c r="G19" s="665"/>
      <c r="H19" s="665"/>
      <c r="I19" s="665" t="s">
        <v>643</v>
      </c>
      <c r="J19" s="668">
        <v>39397</v>
      </c>
      <c r="K19" s="687">
        <v>327.78300000000002</v>
      </c>
      <c r="L19" s="687">
        <v>188.126</v>
      </c>
      <c r="M19" s="688"/>
      <c r="N19" s="678" t="s">
        <v>812</v>
      </c>
      <c r="O19" s="665" t="s">
        <v>65</v>
      </c>
      <c r="P19" s="688">
        <v>30000</v>
      </c>
      <c r="Q19" s="688"/>
      <c r="R19" s="688"/>
      <c r="S19" s="665">
        <v>50</v>
      </c>
      <c r="T19" s="665"/>
      <c r="U19" s="665" t="s">
        <v>1169</v>
      </c>
      <c r="V19" s="665"/>
    </row>
    <row r="20" spans="1:22" s="358" customFormat="1" ht="86.25" customHeight="1" x14ac:dyDescent="0.2">
      <c r="A20" s="166" t="s">
        <v>890</v>
      </c>
      <c r="B20" s="166" t="str">
        <f t="shared" si="0"/>
        <v>2007</v>
      </c>
      <c r="C20" s="166" t="s">
        <v>66</v>
      </c>
      <c r="D20" s="166" t="s">
        <v>66</v>
      </c>
      <c r="E20" s="166" t="s">
        <v>67</v>
      </c>
      <c r="F20" s="166" t="s">
        <v>1139</v>
      </c>
      <c r="G20" s="166"/>
      <c r="H20" s="166"/>
      <c r="I20" s="166" t="s">
        <v>644</v>
      </c>
      <c r="J20" s="124">
        <v>39407</v>
      </c>
      <c r="K20" s="396">
        <v>172</v>
      </c>
      <c r="L20" s="396">
        <v>55</v>
      </c>
      <c r="M20" s="356"/>
      <c r="N20" s="357" t="s">
        <v>809</v>
      </c>
      <c r="O20" s="166" t="s">
        <v>69</v>
      </c>
      <c r="P20" s="356">
        <v>40000</v>
      </c>
      <c r="Q20" s="356"/>
      <c r="R20" s="356"/>
      <c r="S20" s="166">
        <v>45</v>
      </c>
      <c r="T20" s="166"/>
      <c r="U20" s="166" t="s">
        <v>1168</v>
      </c>
      <c r="V20" s="166"/>
    </row>
    <row r="21" spans="1:22" s="358" customFormat="1" ht="86.25" customHeight="1" x14ac:dyDescent="0.2">
      <c r="A21" s="166" t="s">
        <v>891</v>
      </c>
      <c r="B21" s="166" t="str">
        <f t="shared" si="0"/>
        <v>2007</v>
      </c>
      <c r="C21" s="166" t="s">
        <v>70</v>
      </c>
      <c r="D21" s="166" t="s">
        <v>70</v>
      </c>
      <c r="E21" s="166" t="s">
        <v>71</v>
      </c>
      <c r="F21" s="166" t="s">
        <v>1161</v>
      </c>
      <c r="G21" s="166"/>
      <c r="H21" s="166"/>
      <c r="I21" s="166" t="s">
        <v>645</v>
      </c>
      <c r="J21" s="124">
        <v>39407</v>
      </c>
      <c r="K21" s="396">
        <v>18.564</v>
      </c>
      <c r="L21" s="396">
        <v>5.569</v>
      </c>
      <c r="M21" s="356"/>
      <c r="N21" s="357" t="s">
        <v>812</v>
      </c>
      <c r="O21" s="166" t="s">
        <v>73</v>
      </c>
      <c r="P21" s="356">
        <v>7325</v>
      </c>
      <c r="Q21" s="356"/>
      <c r="R21" s="356"/>
      <c r="S21" s="166">
        <v>45</v>
      </c>
      <c r="T21" s="166"/>
      <c r="U21" s="166" t="s">
        <v>1168</v>
      </c>
      <c r="V21" s="166"/>
    </row>
    <row r="22" spans="1:22" s="358" customFormat="1" ht="86.25" customHeight="1" x14ac:dyDescent="0.2">
      <c r="A22" s="166" t="s">
        <v>892</v>
      </c>
      <c r="B22" s="166" t="str">
        <f t="shared" si="0"/>
        <v>2007</v>
      </c>
      <c r="C22" s="166" t="s">
        <v>70</v>
      </c>
      <c r="D22" s="166" t="s">
        <v>70</v>
      </c>
      <c r="E22" s="166" t="s">
        <v>74</v>
      </c>
      <c r="F22" s="166" t="s">
        <v>1158</v>
      </c>
      <c r="G22" s="166"/>
      <c r="H22" s="166"/>
      <c r="I22" s="166" t="s">
        <v>646</v>
      </c>
      <c r="J22" s="124">
        <v>39407</v>
      </c>
      <c r="K22" s="396">
        <v>21.623000000000001</v>
      </c>
      <c r="L22" s="396">
        <v>5.1550000000000002</v>
      </c>
      <c r="M22" s="356"/>
      <c r="N22" s="357" t="s">
        <v>813</v>
      </c>
      <c r="O22" s="166" t="s">
        <v>75</v>
      </c>
      <c r="P22" s="356">
        <v>10278.200000000001</v>
      </c>
      <c r="Q22" s="356"/>
      <c r="R22" s="356"/>
      <c r="S22" s="166">
        <v>12</v>
      </c>
      <c r="T22" s="166"/>
      <c r="U22" s="166" t="s">
        <v>1168</v>
      </c>
      <c r="V22" s="166"/>
    </row>
    <row r="23" spans="1:22" s="368" customFormat="1" ht="86.25" customHeight="1" x14ac:dyDescent="0.2">
      <c r="A23" s="166" t="s">
        <v>893</v>
      </c>
      <c r="B23" s="166" t="str">
        <f t="shared" si="0"/>
        <v>2007</v>
      </c>
      <c r="C23" s="123" t="s">
        <v>76</v>
      </c>
      <c r="D23" s="123" t="s">
        <v>76</v>
      </c>
      <c r="E23" s="123" t="s">
        <v>77</v>
      </c>
      <c r="F23" s="123" t="s">
        <v>1824</v>
      </c>
      <c r="G23" s="123"/>
      <c r="H23" s="123"/>
      <c r="I23" s="166" t="s">
        <v>647</v>
      </c>
      <c r="J23" s="124">
        <v>39421</v>
      </c>
      <c r="K23" s="184">
        <v>30</v>
      </c>
      <c r="L23" s="184">
        <v>10</v>
      </c>
      <c r="M23" s="185"/>
      <c r="N23" s="193" t="s">
        <v>812</v>
      </c>
      <c r="O23" s="123" t="s">
        <v>78</v>
      </c>
      <c r="P23" s="370">
        <v>53200</v>
      </c>
      <c r="Q23" s="371"/>
      <c r="R23" s="371"/>
      <c r="S23" s="121">
        <v>50</v>
      </c>
      <c r="T23" s="166"/>
      <c r="U23" s="166" t="s">
        <v>1168</v>
      </c>
      <c r="V23" s="166"/>
    </row>
    <row r="24" spans="1:22" s="358" customFormat="1" ht="86.25" customHeight="1" x14ac:dyDescent="0.2">
      <c r="A24" s="166" t="s">
        <v>894</v>
      </c>
      <c r="B24" s="166" t="str">
        <f t="shared" si="0"/>
        <v>2007</v>
      </c>
      <c r="C24" s="166" t="s">
        <v>79</v>
      </c>
      <c r="D24" s="166" t="s">
        <v>79</v>
      </c>
      <c r="E24" s="166" t="s">
        <v>80</v>
      </c>
      <c r="F24" s="166" t="s">
        <v>1139</v>
      </c>
      <c r="G24" s="166"/>
      <c r="H24" s="166"/>
      <c r="I24" s="166" t="s">
        <v>648</v>
      </c>
      <c r="J24" s="124">
        <v>39421</v>
      </c>
      <c r="K24" s="396">
        <v>61</v>
      </c>
      <c r="L24" s="396">
        <v>18</v>
      </c>
      <c r="M24" s="356"/>
      <c r="N24" s="357" t="s">
        <v>814</v>
      </c>
      <c r="O24" s="166" t="s">
        <v>7</v>
      </c>
      <c r="P24" s="356">
        <v>8950</v>
      </c>
      <c r="Q24" s="356"/>
      <c r="R24" s="356"/>
      <c r="S24" s="166">
        <v>50</v>
      </c>
      <c r="T24" s="166"/>
      <c r="U24" s="166" t="s">
        <v>1168</v>
      </c>
      <c r="V24" s="166"/>
    </row>
    <row r="25" spans="1:22" s="369" customFormat="1" ht="86.25" customHeight="1" x14ac:dyDescent="0.2">
      <c r="A25" s="372" t="s">
        <v>895</v>
      </c>
      <c r="B25" s="166" t="str">
        <f t="shared" si="0"/>
        <v>2008</v>
      </c>
      <c r="C25" s="208" t="s">
        <v>84</v>
      </c>
      <c r="D25" s="208" t="s">
        <v>84</v>
      </c>
      <c r="E25" s="208" t="s">
        <v>85</v>
      </c>
      <c r="F25" s="208" t="s">
        <v>2487</v>
      </c>
      <c r="G25" s="208"/>
      <c r="H25" s="208"/>
      <c r="I25" s="208" t="s">
        <v>649</v>
      </c>
      <c r="J25" s="373">
        <v>39465</v>
      </c>
      <c r="K25" s="397">
        <v>296</v>
      </c>
      <c r="L25" s="397">
        <v>89</v>
      </c>
      <c r="M25" s="374"/>
      <c r="N25" s="375" t="s">
        <v>806</v>
      </c>
      <c r="O25" s="208" t="s">
        <v>86</v>
      </c>
      <c r="P25" s="208"/>
      <c r="Q25" s="208"/>
      <c r="R25" s="208"/>
      <c r="S25" s="372">
        <v>50</v>
      </c>
      <c r="T25" s="208"/>
      <c r="U25" s="208" t="s">
        <v>1169</v>
      </c>
      <c r="V25" s="208"/>
    </row>
    <row r="26" spans="1:22" ht="86.25" customHeight="1" x14ac:dyDescent="0.2">
      <c r="A26" s="121" t="s">
        <v>896</v>
      </c>
      <c r="B26" s="123" t="str">
        <f t="shared" si="0"/>
        <v>2008</v>
      </c>
      <c r="C26" s="123" t="s">
        <v>87</v>
      </c>
      <c r="D26" s="123" t="s">
        <v>87</v>
      </c>
      <c r="E26" s="123" t="s">
        <v>88</v>
      </c>
      <c r="F26" s="123" t="s">
        <v>1156</v>
      </c>
      <c r="G26" s="123"/>
      <c r="H26" s="123"/>
      <c r="I26" s="123" t="s">
        <v>650</v>
      </c>
      <c r="J26" s="124">
        <v>39465</v>
      </c>
      <c r="K26" s="398">
        <v>25.5</v>
      </c>
      <c r="L26" s="398">
        <v>8</v>
      </c>
      <c r="M26" s="370"/>
      <c r="N26" s="142" t="s">
        <v>809</v>
      </c>
      <c r="O26" s="123" t="s">
        <v>89</v>
      </c>
      <c r="P26" s="123"/>
      <c r="Q26" s="123"/>
      <c r="R26" s="123"/>
      <c r="S26" s="121">
        <v>45</v>
      </c>
      <c r="T26" s="123"/>
      <c r="U26" s="123" t="s">
        <v>1168</v>
      </c>
      <c r="V26" s="123"/>
    </row>
    <row r="27" spans="1:22" ht="86.25" customHeight="1" x14ac:dyDescent="0.2">
      <c r="A27" s="376" t="s">
        <v>897</v>
      </c>
      <c r="B27" s="166" t="str">
        <f t="shared" si="0"/>
        <v>2008</v>
      </c>
      <c r="C27" s="123" t="s">
        <v>90</v>
      </c>
      <c r="D27" s="123" t="s">
        <v>90</v>
      </c>
      <c r="E27" s="123" t="s">
        <v>91</v>
      </c>
      <c r="F27" s="123" t="s">
        <v>1171</v>
      </c>
      <c r="G27" s="123"/>
      <c r="H27" s="123"/>
      <c r="I27" s="166" t="s">
        <v>651</v>
      </c>
      <c r="J27" s="124">
        <v>39478</v>
      </c>
      <c r="K27" s="398">
        <v>72.2</v>
      </c>
      <c r="L27" s="398">
        <v>72.2</v>
      </c>
      <c r="M27" s="370"/>
      <c r="N27" s="142" t="s">
        <v>808</v>
      </c>
      <c r="O27" s="123" t="s">
        <v>92</v>
      </c>
      <c r="P27" s="123"/>
      <c r="Q27" s="123"/>
      <c r="R27" s="123"/>
      <c r="S27" s="121">
        <v>50</v>
      </c>
      <c r="T27" s="123"/>
      <c r="U27" s="123" t="s">
        <v>1168</v>
      </c>
      <c r="V27" s="123"/>
    </row>
    <row r="28" spans="1:22" ht="86.25" customHeight="1" x14ac:dyDescent="0.2">
      <c r="A28" s="121" t="s">
        <v>898</v>
      </c>
      <c r="B28" s="166" t="str">
        <f t="shared" si="0"/>
        <v>2008</v>
      </c>
      <c r="C28" s="123" t="s">
        <v>93</v>
      </c>
      <c r="D28" s="123" t="s">
        <v>93</v>
      </c>
      <c r="E28" s="123" t="s">
        <v>94</v>
      </c>
      <c r="F28" s="123" t="s">
        <v>1156</v>
      </c>
      <c r="G28" s="123"/>
      <c r="H28" s="123"/>
      <c r="I28" s="166" t="s">
        <v>652</v>
      </c>
      <c r="J28" s="124">
        <v>39506</v>
      </c>
      <c r="K28" s="184">
        <v>163.58000000000001</v>
      </c>
      <c r="L28" s="184">
        <v>39</v>
      </c>
      <c r="M28" s="185"/>
      <c r="N28" s="193" t="s">
        <v>808</v>
      </c>
      <c r="O28" s="166" t="s">
        <v>6</v>
      </c>
      <c r="P28" s="166"/>
      <c r="Q28" s="166"/>
      <c r="R28" s="166"/>
      <c r="S28" s="123">
        <v>50</v>
      </c>
      <c r="T28" s="123"/>
      <c r="U28" s="123" t="s">
        <v>1168</v>
      </c>
      <c r="V28" s="123"/>
    </row>
    <row r="29" spans="1:22" ht="86.25" customHeight="1" x14ac:dyDescent="0.2">
      <c r="A29" s="376" t="s">
        <v>899</v>
      </c>
      <c r="B29" s="166" t="str">
        <f t="shared" si="0"/>
        <v>2008</v>
      </c>
      <c r="C29" s="123" t="s">
        <v>95</v>
      </c>
      <c r="D29" s="123" t="s">
        <v>95</v>
      </c>
      <c r="E29" s="123" t="s">
        <v>1164</v>
      </c>
      <c r="F29" s="123" t="s">
        <v>1156</v>
      </c>
      <c r="G29" s="123"/>
      <c r="H29" s="123"/>
      <c r="I29" s="166" t="s">
        <v>653</v>
      </c>
      <c r="J29" s="124">
        <v>39538</v>
      </c>
      <c r="K29" s="184">
        <v>1.05</v>
      </c>
      <c r="L29" s="184">
        <v>0.48</v>
      </c>
      <c r="M29" s="185"/>
      <c r="N29" s="193" t="s">
        <v>809</v>
      </c>
      <c r="O29" s="123" t="s">
        <v>96</v>
      </c>
      <c r="P29" s="123"/>
      <c r="Q29" s="123"/>
      <c r="R29" s="123"/>
      <c r="S29" s="123">
        <v>30</v>
      </c>
      <c r="T29" s="123"/>
      <c r="U29" s="123" t="s">
        <v>1168</v>
      </c>
      <c r="V29" s="123"/>
    </row>
    <row r="30" spans="1:22" ht="86.25" customHeight="1" x14ac:dyDescent="0.2">
      <c r="A30" s="667" t="s">
        <v>900</v>
      </c>
      <c r="B30" s="665" t="str">
        <f t="shared" si="0"/>
        <v>2008</v>
      </c>
      <c r="C30" s="665" t="s">
        <v>97</v>
      </c>
      <c r="D30" s="665" t="s">
        <v>97</v>
      </c>
      <c r="E30" s="665" t="s">
        <v>98</v>
      </c>
      <c r="F30" s="665" t="s">
        <v>2487</v>
      </c>
      <c r="G30" s="665"/>
      <c r="H30" s="665"/>
      <c r="I30" s="665" t="s">
        <v>654</v>
      </c>
      <c r="J30" s="668">
        <v>39528</v>
      </c>
      <c r="K30" s="687">
        <v>7</v>
      </c>
      <c r="L30" s="687">
        <v>2.2000000000000002</v>
      </c>
      <c r="M30" s="688"/>
      <c r="N30" s="678" t="s">
        <v>807</v>
      </c>
      <c r="O30" s="665" t="s">
        <v>99</v>
      </c>
      <c r="P30" s="665"/>
      <c r="Q30" s="665"/>
      <c r="R30" s="665"/>
      <c r="S30" s="667">
        <v>50</v>
      </c>
      <c r="T30" s="665"/>
      <c r="U30" s="665" t="s">
        <v>1169</v>
      </c>
      <c r="V30" s="665"/>
    </row>
    <row r="31" spans="1:22" ht="86.25" customHeight="1" x14ac:dyDescent="0.2">
      <c r="A31" s="376" t="s">
        <v>901</v>
      </c>
      <c r="B31" s="166" t="str">
        <f t="shared" si="0"/>
        <v>2008</v>
      </c>
      <c r="C31" s="123" t="s">
        <v>100</v>
      </c>
      <c r="D31" s="123" t="s">
        <v>100</v>
      </c>
      <c r="E31" s="123" t="s">
        <v>101</v>
      </c>
      <c r="F31" s="123" t="s">
        <v>1296</v>
      </c>
      <c r="G31" s="123"/>
      <c r="H31" s="123"/>
      <c r="I31" s="166" t="s">
        <v>655</v>
      </c>
      <c r="J31" s="124">
        <v>39568</v>
      </c>
      <c r="K31" s="184">
        <v>100</v>
      </c>
      <c r="L31" s="184">
        <v>60</v>
      </c>
      <c r="M31" s="185"/>
      <c r="N31" s="193" t="s">
        <v>808</v>
      </c>
      <c r="O31" s="123" t="s">
        <v>102</v>
      </c>
      <c r="P31" s="123"/>
      <c r="Q31" s="123"/>
      <c r="R31" s="123"/>
      <c r="S31" s="121">
        <v>20</v>
      </c>
      <c r="T31" s="123"/>
      <c r="U31" s="123" t="s">
        <v>1168</v>
      </c>
      <c r="V31" s="123"/>
    </row>
    <row r="32" spans="1:22" ht="86.25" customHeight="1" x14ac:dyDescent="0.2">
      <c r="A32" s="121" t="s">
        <v>902</v>
      </c>
      <c r="B32" s="166" t="str">
        <f t="shared" si="0"/>
        <v>2008</v>
      </c>
      <c r="C32" s="123" t="s">
        <v>103</v>
      </c>
      <c r="D32" s="123" t="s">
        <v>103</v>
      </c>
      <c r="E32" s="166" t="s">
        <v>104</v>
      </c>
      <c r="F32" s="166" t="s">
        <v>1139</v>
      </c>
      <c r="G32" s="166"/>
      <c r="H32" s="166"/>
      <c r="I32" s="166" t="s">
        <v>656</v>
      </c>
      <c r="J32" s="124">
        <v>39599</v>
      </c>
      <c r="K32" s="184">
        <v>142.80000000000001</v>
      </c>
      <c r="L32" s="184">
        <v>84</v>
      </c>
      <c r="M32" s="185"/>
      <c r="N32" s="193" t="s">
        <v>808</v>
      </c>
      <c r="O32" s="123" t="s">
        <v>106</v>
      </c>
      <c r="P32" s="123"/>
      <c r="Q32" s="123"/>
      <c r="R32" s="123"/>
      <c r="S32" s="121">
        <v>50</v>
      </c>
      <c r="T32" s="123"/>
      <c r="U32" s="123" t="s">
        <v>1168</v>
      </c>
      <c r="V32" s="123"/>
    </row>
    <row r="33" spans="1:22" ht="86.25" customHeight="1" x14ac:dyDescent="0.2">
      <c r="A33" s="667" t="s">
        <v>903</v>
      </c>
      <c r="B33" s="665" t="str">
        <f t="shared" si="0"/>
        <v>2008</v>
      </c>
      <c r="C33" s="665" t="s">
        <v>107</v>
      </c>
      <c r="D33" s="665" t="s">
        <v>107</v>
      </c>
      <c r="E33" s="665" t="s">
        <v>108</v>
      </c>
      <c r="F33" s="665" t="s">
        <v>1157</v>
      </c>
      <c r="G33" s="665"/>
      <c r="H33" s="665"/>
      <c r="I33" s="665" t="s">
        <v>657</v>
      </c>
      <c r="J33" s="668">
        <v>39629</v>
      </c>
      <c r="K33" s="1029">
        <v>225.625</v>
      </c>
      <c r="L33" s="1029">
        <v>67.988</v>
      </c>
      <c r="M33" s="1041"/>
      <c r="N33" s="672" t="s">
        <v>810</v>
      </c>
      <c r="O33" s="665" t="s">
        <v>109</v>
      </c>
      <c r="P33" s="665"/>
      <c r="Q33" s="665"/>
      <c r="R33" s="665"/>
      <c r="S33" s="667">
        <v>49</v>
      </c>
      <c r="T33" s="665"/>
      <c r="U33" s="665" t="s">
        <v>1169</v>
      </c>
      <c r="V33" s="665"/>
    </row>
    <row r="34" spans="1:22" ht="86.25" customHeight="1" x14ac:dyDescent="0.2">
      <c r="A34" s="121" t="s">
        <v>904</v>
      </c>
      <c r="B34" s="166" t="str">
        <f t="shared" si="0"/>
        <v>2008</v>
      </c>
      <c r="C34" s="123" t="s">
        <v>110</v>
      </c>
      <c r="D34" s="123" t="s">
        <v>110</v>
      </c>
      <c r="E34" s="123" t="s">
        <v>111</v>
      </c>
      <c r="F34" s="123" t="s">
        <v>1157</v>
      </c>
      <c r="G34" s="123"/>
      <c r="H34" s="123"/>
      <c r="I34" s="166" t="s">
        <v>658</v>
      </c>
      <c r="J34" s="124">
        <v>39660</v>
      </c>
      <c r="K34" s="184">
        <v>81.451999999999998</v>
      </c>
      <c r="L34" s="184">
        <v>57</v>
      </c>
      <c r="M34" s="185"/>
      <c r="N34" s="193" t="s">
        <v>813</v>
      </c>
      <c r="O34" s="123" t="s">
        <v>113</v>
      </c>
      <c r="P34" s="123"/>
      <c r="Q34" s="123"/>
      <c r="R34" s="123"/>
      <c r="S34" s="121">
        <v>49</v>
      </c>
      <c r="T34" s="123"/>
      <c r="U34" s="123" t="s">
        <v>1168</v>
      </c>
      <c r="V34" s="123"/>
    </row>
    <row r="35" spans="1:22" ht="86.25" customHeight="1" x14ac:dyDescent="0.2">
      <c r="A35" s="376" t="s">
        <v>905</v>
      </c>
      <c r="B35" s="166" t="str">
        <f t="shared" si="0"/>
        <v>2008</v>
      </c>
      <c r="C35" s="123" t="s">
        <v>114</v>
      </c>
      <c r="D35" s="123" t="s">
        <v>114</v>
      </c>
      <c r="E35" s="123" t="s">
        <v>115</v>
      </c>
      <c r="F35" s="123" t="s">
        <v>1139</v>
      </c>
      <c r="G35" s="123"/>
      <c r="H35" s="123"/>
      <c r="I35" s="166" t="s">
        <v>659</v>
      </c>
      <c r="J35" s="124">
        <v>39689</v>
      </c>
      <c r="K35" s="184">
        <v>55.8</v>
      </c>
      <c r="L35" s="184">
        <v>41</v>
      </c>
      <c r="M35" s="185"/>
      <c r="N35" s="193" t="s">
        <v>815</v>
      </c>
      <c r="O35" s="123" t="s">
        <v>117</v>
      </c>
      <c r="P35" s="123"/>
      <c r="Q35" s="123"/>
      <c r="R35" s="123"/>
      <c r="S35" s="121">
        <v>50</v>
      </c>
      <c r="T35" s="123"/>
      <c r="U35" s="123" t="s">
        <v>1168</v>
      </c>
      <c r="V35" s="123"/>
    </row>
    <row r="36" spans="1:22" ht="86.25" customHeight="1" x14ac:dyDescent="0.2">
      <c r="A36" s="121" t="s">
        <v>906</v>
      </c>
      <c r="B36" s="166" t="str">
        <f t="shared" si="0"/>
        <v>2008</v>
      </c>
      <c r="C36" s="123" t="s">
        <v>118</v>
      </c>
      <c r="D36" s="123" t="s">
        <v>118</v>
      </c>
      <c r="E36" s="123" t="s">
        <v>119</v>
      </c>
      <c r="F36" s="123" t="s">
        <v>1157</v>
      </c>
      <c r="G36" s="123"/>
      <c r="H36" s="123"/>
      <c r="I36" s="166" t="s">
        <v>660</v>
      </c>
      <c r="J36" s="124">
        <v>39734</v>
      </c>
      <c r="K36" s="398">
        <v>150</v>
      </c>
      <c r="L36" s="184">
        <v>75</v>
      </c>
      <c r="M36" s="185"/>
      <c r="N36" s="193" t="s">
        <v>812</v>
      </c>
      <c r="O36" s="123" t="s">
        <v>121</v>
      </c>
      <c r="P36" s="123"/>
      <c r="Q36" s="123"/>
      <c r="R36" s="123"/>
      <c r="S36" s="121">
        <v>49</v>
      </c>
      <c r="T36" s="123"/>
      <c r="U36" s="123" t="s">
        <v>1168</v>
      </c>
      <c r="V36" s="123"/>
    </row>
    <row r="37" spans="1:22" ht="86.25" customHeight="1" x14ac:dyDescent="0.2">
      <c r="A37" s="121" t="s">
        <v>907</v>
      </c>
      <c r="B37" s="166" t="str">
        <f t="shared" si="0"/>
        <v>2008</v>
      </c>
      <c r="C37" s="123" t="s">
        <v>122</v>
      </c>
      <c r="D37" s="123" t="s">
        <v>122</v>
      </c>
      <c r="E37" s="123" t="s">
        <v>123</v>
      </c>
      <c r="F37" s="123" t="s">
        <v>1158</v>
      </c>
      <c r="G37" s="123"/>
      <c r="H37" s="123"/>
      <c r="I37" s="166" t="s">
        <v>661</v>
      </c>
      <c r="J37" s="124">
        <v>39745</v>
      </c>
      <c r="K37" s="184">
        <v>9</v>
      </c>
      <c r="L37" s="184">
        <v>3</v>
      </c>
      <c r="M37" s="185"/>
      <c r="N37" s="193" t="s">
        <v>806</v>
      </c>
      <c r="O37" s="123" t="s">
        <v>124</v>
      </c>
      <c r="P37" s="123"/>
      <c r="Q37" s="123"/>
      <c r="R37" s="123"/>
      <c r="S37" s="121">
        <v>20</v>
      </c>
      <c r="T37" s="123"/>
      <c r="U37" s="123" t="s">
        <v>1168</v>
      </c>
      <c r="V37" s="123"/>
    </row>
    <row r="38" spans="1:22" ht="86.25" customHeight="1" x14ac:dyDescent="0.2">
      <c r="A38" s="121" t="s">
        <v>908</v>
      </c>
      <c r="B38" s="166" t="str">
        <f t="shared" si="0"/>
        <v>2008</v>
      </c>
      <c r="C38" s="123" t="s">
        <v>122</v>
      </c>
      <c r="D38" s="123" t="s">
        <v>122</v>
      </c>
      <c r="E38" s="123" t="s">
        <v>125</v>
      </c>
      <c r="F38" s="123" t="s">
        <v>1158</v>
      </c>
      <c r="G38" s="123"/>
      <c r="H38" s="123"/>
      <c r="I38" s="166" t="s">
        <v>662</v>
      </c>
      <c r="J38" s="124">
        <v>39748</v>
      </c>
      <c r="K38" s="184">
        <v>6</v>
      </c>
      <c r="L38" s="184">
        <v>2</v>
      </c>
      <c r="M38" s="185"/>
      <c r="N38" s="193" t="s">
        <v>806</v>
      </c>
      <c r="O38" s="123" t="s">
        <v>126</v>
      </c>
      <c r="P38" s="123"/>
      <c r="Q38" s="123"/>
      <c r="R38" s="123"/>
      <c r="S38" s="121">
        <v>20</v>
      </c>
      <c r="T38" s="123"/>
      <c r="U38" s="123" t="s">
        <v>1168</v>
      </c>
      <c r="V38" s="123"/>
    </row>
    <row r="39" spans="1:22" ht="86.25" customHeight="1" x14ac:dyDescent="0.2">
      <c r="A39" s="376" t="s">
        <v>909</v>
      </c>
      <c r="B39" s="166" t="str">
        <f t="shared" si="0"/>
        <v>2008</v>
      </c>
      <c r="C39" s="123" t="s">
        <v>127</v>
      </c>
      <c r="D39" s="123" t="s">
        <v>127</v>
      </c>
      <c r="E39" s="123" t="s">
        <v>128</v>
      </c>
      <c r="F39" s="123" t="s">
        <v>1157</v>
      </c>
      <c r="G39" s="123"/>
      <c r="H39" s="123"/>
      <c r="I39" s="166" t="s">
        <v>663</v>
      </c>
      <c r="J39" s="124">
        <v>39745</v>
      </c>
      <c r="K39" s="184">
        <v>296.65100000000001</v>
      </c>
      <c r="L39" s="184">
        <v>91.650999999999996</v>
      </c>
      <c r="M39" s="185"/>
      <c r="N39" s="193" t="s">
        <v>812</v>
      </c>
      <c r="O39" s="123" t="s">
        <v>130</v>
      </c>
      <c r="P39" s="123"/>
      <c r="Q39" s="123"/>
      <c r="R39" s="123"/>
      <c r="S39" s="121">
        <v>30</v>
      </c>
      <c r="T39" s="123"/>
      <c r="U39" s="123" t="s">
        <v>1168</v>
      </c>
      <c r="V39" s="123"/>
    </row>
    <row r="40" spans="1:22" ht="86.25" customHeight="1" x14ac:dyDescent="0.2">
      <c r="A40" s="667" t="s">
        <v>910</v>
      </c>
      <c r="B40" s="665" t="str">
        <f t="shared" si="0"/>
        <v>2008</v>
      </c>
      <c r="C40" s="665" t="s">
        <v>131</v>
      </c>
      <c r="D40" s="665" t="s">
        <v>131</v>
      </c>
      <c r="E40" s="665" t="s">
        <v>132</v>
      </c>
      <c r="F40" s="665" t="s">
        <v>1159</v>
      </c>
      <c r="G40" s="665"/>
      <c r="H40" s="665"/>
      <c r="I40" s="665" t="s">
        <v>664</v>
      </c>
      <c r="J40" s="668">
        <v>39748</v>
      </c>
      <c r="K40" s="687">
        <v>2.9609999999999999</v>
      </c>
      <c r="L40" s="687">
        <v>0.96099999999999997</v>
      </c>
      <c r="M40" s="688"/>
      <c r="N40" s="678" t="s">
        <v>807</v>
      </c>
      <c r="O40" s="665" t="s">
        <v>133</v>
      </c>
      <c r="P40" s="665"/>
      <c r="Q40" s="665"/>
      <c r="R40" s="665"/>
      <c r="S40" s="667">
        <v>50</v>
      </c>
      <c r="T40" s="665"/>
      <c r="U40" s="665" t="s">
        <v>1169</v>
      </c>
      <c r="V40" s="665"/>
    </row>
    <row r="41" spans="1:22" ht="86.25" customHeight="1" x14ac:dyDescent="0.2">
      <c r="A41" s="376" t="s">
        <v>911</v>
      </c>
      <c r="B41" s="166" t="str">
        <f t="shared" si="0"/>
        <v>2008</v>
      </c>
      <c r="C41" s="123" t="s">
        <v>134</v>
      </c>
      <c r="D41" s="123" t="s">
        <v>134</v>
      </c>
      <c r="E41" s="123" t="s">
        <v>135</v>
      </c>
      <c r="F41" s="123" t="s">
        <v>1157</v>
      </c>
      <c r="G41" s="123"/>
      <c r="H41" s="123"/>
      <c r="I41" s="166" t="s">
        <v>665</v>
      </c>
      <c r="J41" s="124">
        <v>39782</v>
      </c>
      <c r="K41" s="184">
        <v>1291.0989999999999</v>
      </c>
      <c r="L41" s="184">
        <v>200</v>
      </c>
      <c r="M41" s="185"/>
      <c r="N41" s="193" t="s">
        <v>806</v>
      </c>
      <c r="O41" s="123" t="s">
        <v>137</v>
      </c>
      <c r="P41" s="123"/>
      <c r="Q41" s="123"/>
      <c r="R41" s="123"/>
      <c r="S41" s="121">
        <v>49</v>
      </c>
      <c r="T41" s="123"/>
      <c r="U41" s="123" t="s">
        <v>1168</v>
      </c>
      <c r="V41" s="123"/>
    </row>
    <row r="42" spans="1:22" ht="86.25" customHeight="1" x14ac:dyDescent="0.2">
      <c r="A42" s="121" t="s">
        <v>912</v>
      </c>
      <c r="B42" s="166" t="str">
        <f t="shared" si="0"/>
        <v>2008</v>
      </c>
      <c r="C42" s="123" t="s">
        <v>134</v>
      </c>
      <c r="D42" s="123" t="s">
        <v>134</v>
      </c>
      <c r="E42" s="123" t="s">
        <v>138</v>
      </c>
      <c r="F42" s="123" t="s">
        <v>1157</v>
      </c>
      <c r="G42" s="123"/>
      <c r="H42" s="123"/>
      <c r="I42" s="166" t="s">
        <v>666</v>
      </c>
      <c r="J42" s="124">
        <v>39782</v>
      </c>
      <c r="K42" s="398">
        <v>266</v>
      </c>
      <c r="L42" s="398">
        <v>106</v>
      </c>
      <c r="M42" s="370"/>
      <c r="N42" s="142" t="s">
        <v>806</v>
      </c>
      <c r="O42" s="123" t="s">
        <v>140</v>
      </c>
      <c r="P42" s="123"/>
      <c r="Q42" s="123"/>
      <c r="R42" s="123"/>
      <c r="S42" s="121">
        <v>48</v>
      </c>
      <c r="T42" s="123"/>
      <c r="U42" s="123" t="s">
        <v>1168</v>
      </c>
      <c r="V42" s="123"/>
    </row>
    <row r="43" spans="1:22" s="369" customFormat="1" ht="86.25" customHeight="1" x14ac:dyDescent="0.2">
      <c r="A43" s="372" t="s">
        <v>913</v>
      </c>
      <c r="B43" s="166" t="str">
        <f t="shared" si="0"/>
        <v>2008</v>
      </c>
      <c r="C43" s="208" t="s">
        <v>141</v>
      </c>
      <c r="D43" s="208" t="s">
        <v>141</v>
      </c>
      <c r="E43" s="208" t="s">
        <v>142</v>
      </c>
      <c r="F43" s="208" t="s">
        <v>2487</v>
      </c>
      <c r="G43" s="208"/>
      <c r="H43" s="208"/>
      <c r="I43" s="208" t="s">
        <v>667</v>
      </c>
      <c r="J43" s="373">
        <v>39813</v>
      </c>
      <c r="K43" s="399">
        <v>286</v>
      </c>
      <c r="L43" s="399">
        <v>66</v>
      </c>
      <c r="M43" s="379"/>
      <c r="N43" s="380" t="s">
        <v>814</v>
      </c>
      <c r="O43" s="208" t="s">
        <v>7</v>
      </c>
      <c r="P43" s="208"/>
      <c r="Q43" s="208"/>
      <c r="R43" s="208"/>
      <c r="S43" s="372">
        <v>49</v>
      </c>
      <c r="T43" s="208"/>
      <c r="U43" s="208" t="s">
        <v>1169</v>
      </c>
      <c r="V43" s="208"/>
    </row>
    <row r="44" spans="1:22" ht="86.25" customHeight="1" x14ac:dyDescent="0.2">
      <c r="A44" s="121" t="s">
        <v>914</v>
      </c>
      <c r="B44" s="166" t="str">
        <f t="shared" si="0"/>
        <v>2008</v>
      </c>
      <c r="C44" s="123" t="s">
        <v>143</v>
      </c>
      <c r="D44" s="123" t="s">
        <v>143</v>
      </c>
      <c r="E44" s="123" t="s">
        <v>144</v>
      </c>
      <c r="F44" s="123" t="s">
        <v>1138</v>
      </c>
      <c r="G44" s="123"/>
      <c r="H44" s="123"/>
      <c r="I44" s="166" t="s">
        <v>668</v>
      </c>
      <c r="J44" s="124">
        <v>39758</v>
      </c>
      <c r="K44" s="987">
        <v>198</v>
      </c>
      <c r="L44" s="184">
        <v>80</v>
      </c>
      <c r="M44" s="185"/>
      <c r="N44" s="193" t="s">
        <v>811</v>
      </c>
      <c r="O44" s="123" t="s">
        <v>145</v>
      </c>
      <c r="P44" s="123"/>
      <c r="Q44" s="123"/>
      <c r="R44" s="123"/>
      <c r="S44" s="123">
        <v>30</v>
      </c>
      <c r="T44" s="123"/>
      <c r="U44" s="123" t="s">
        <v>1168</v>
      </c>
      <c r="V44" s="123"/>
    </row>
    <row r="45" spans="1:22" s="378" customFormat="1" ht="86.25" customHeight="1" x14ac:dyDescent="0.2">
      <c r="A45" s="376" t="s">
        <v>915</v>
      </c>
      <c r="B45" s="166" t="str">
        <f t="shared" si="0"/>
        <v>2008</v>
      </c>
      <c r="C45" s="176" t="s">
        <v>146</v>
      </c>
      <c r="D45" s="176" t="s">
        <v>146</v>
      </c>
      <c r="E45" s="176" t="s">
        <v>147</v>
      </c>
      <c r="F45" s="176" t="s">
        <v>1139</v>
      </c>
      <c r="G45" s="176"/>
      <c r="H45" s="176"/>
      <c r="I45" s="166" t="s">
        <v>669</v>
      </c>
      <c r="J45" s="124">
        <v>39638</v>
      </c>
      <c r="K45" s="188">
        <v>240</v>
      </c>
      <c r="L45" s="188">
        <v>72</v>
      </c>
      <c r="M45" s="189"/>
      <c r="N45" s="377" t="s">
        <v>805</v>
      </c>
      <c r="O45" s="176" t="s">
        <v>149</v>
      </c>
      <c r="P45" s="176"/>
      <c r="Q45" s="176"/>
      <c r="R45" s="176"/>
      <c r="S45" s="376">
        <v>49</v>
      </c>
      <c r="T45" s="176"/>
      <c r="U45" s="176" t="s">
        <v>1275</v>
      </c>
      <c r="V45" s="176"/>
    </row>
    <row r="46" spans="1:22" s="378" customFormat="1" ht="86.25" customHeight="1" x14ac:dyDescent="0.2">
      <c r="A46" s="121" t="s">
        <v>916</v>
      </c>
      <c r="B46" s="123" t="str">
        <f t="shared" si="0"/>
        <v>2008</v>
      </c>
      <c r="C46" s="123" t="s">
        <v>146</v>
      </c>
      <c r="D46" s="123" t="s">
        <v>146</v>
      </c>
      <c r="E46" s="123" t="s">
        <v>150</v>
      </c>
      <c r="F46" s="123" t="s">
        <v>1157</v>
      </c>
      <c r="G46" s="123"/>
      <c r="H46" s="123"/>
      <c r="I46" s="123" t="s">
        <v>669</v>
      </c>
      <c r="J46" s="124">
        <v>39638</v>
      </c>
      <c r="K46" s="184">
        <v>298</v>
      </c>
      <c r="L46" s="184">
        <v>89.4</v>
      </c>
      <c r="M46" s="185"/>
      <c r="N46" s="193" t="s">
        <v>805</v>
      </c>
      <c r="O46" s="123" t="s">
        <v>149</v>
      </c>
      <c r="P46" s="123"/>
      <c r="Q46" s="123"/>
      <c r="R46" s="123"/>
      <c r="S46" s="121">
        <v>49</v>
      </c>
      <c r="T46" s="123"/>
      <c r="U46" s="123" t="s">
        <v>1168</v>
      </c>
      <c r="V46" s="123"/>
    </row>
    <row r="47" spans="1:22" ht="86.25" customHeight="1" x14ac:dyDescent="0.2">
      <c r="A47" s="123" t="s">
        <v>917</v>
      </c>
      <c r="B47" s="166" t="str">
        <f t="shared" si="0"/>
        <v>2009</v>
      </c>
      <c r="C47" s="123" t="s">
        <v>152</v>
      </c>
      <c r="D47" s="123" t="s">
        <v>152</v>
      </c>
      <c r="E47" s="123" t="s">
        <v>153</v>
      </c>
      <c r="F47" s="123" t="s">
        <v>1156</v>
      </c>
      <c r="G47" s="123"/>
      <c r="H47" s="123"/>
      <c r="I47" s="166" t="s">
        <v>670</v>
      </c>
      <c r="J47" s="124">
        <v>39834</v>
      </c>
      <c r="K47" s="184">
        <v>1.6</v>
      </c>
      <c r="L47" s="184">
        <v>0.6</v>
      </c>
      <c r="M47" s="185"/>
      <c r="N47" s="193" t="s">
        <v>808</v>
      </c>
      <c r="O47" s="123" t="s">
        <v>154</v>
      </c>
      <c r="P47" s="123"/>
      <c r="Q47" s="123"/>
      <c r="R47" s="123"/>
      <c r="S47" s="123">
        <v>40</v>
      </c>
      <c r="T47" s="123"/>
      <c r="U47" s="123" t="s">
        <v>1168</v>
      </c>
      <c r="V47" s="123"/>
    </row>
    <row r="48" spans="1:22" ht="86.25" customHeight="1" x14ac:dyDescent="0.2">
      <c r="A48" s="123" t="s">
        <v>918</v>
      </c>
      <c r="B48" s="166" t="str">
        <f t="shared" si="0"/>
        <v>2009</v>
      </c>
      <c r="C48" s="123" t="s">
        <v>155</v>
      </c>
      <c r="D48" s="123" t="s">
        <v>155</v>
      </c>
      <c r="E48" s="123" t="s">
        <v>156</v>
      </c>
      <c r="F48" s="123" t="s">
        <v>1161</v>
      </c>
      <c r="G48" s="123"/>
      <c r="H48" s="123"/>
      <c r="I48" s="166" t="s">
        <v>671</v>
      </c>
      <c r="J48" s="124">
        <v>39888</v>
      </c>
      <c r="K48" s="184">
        <v>45</v>
      </c>
      <c r="L48" s="184">
        <v>30</v>
      </c>
      <c r="M48" s="185"/>
      <c r="N48" s="193" t="s">
        <v>809</v>
      </c>
      <c r="O48" s="123" t="s">
        <v>157</v>
      </c>
      <c r="P48" s="123"/>
      <c r="Q48" s="123"/>
      <c r="R48" s="123"/>
      <c r="S48" s="123">
        <v>49</v>
      </c>
      <c r="T48" s="123"/>
      <c r="U48" s="123" t="s">
        <v>1168</v>
      </c>
      <c r="V48" s="123"/>
    </row>
    <row r="49" spans="1:22" ht="86.25" customHeight="1" x14ac:dyDescent="0.2">
      <c r="A49" s="123" t="s">
        <v>919</v>
      </c>
      <c r="B49" s="166" t="str">
        <f t="shared" si="0"/>
        <v>2009</v>
      </c>
      <c r="C49" s="123" t="s">
        <v>158</v>
      </c>
      <c r="D49" s="123" t="s">
        <v>158</v>
      </c>
      <c r="E49" s="123" t="s">
        <v>159</v>
      </c>
      <c r="F49" s="123" t="s">
        <v>1141</v>
      </c>
      <c r="G49" s="123"/>
      <c r="H49" s="123"/>
      <c r="I49" s="166" t="s">
        <v>672</v>
      </c>
      <c r="J49" s="124">
        <v>39888</v>
      </c>
      <c r="K49" s="184">
        <v>16.635000000000002</v>
      </c>
      <c r="L49" s="184">
        <v>8.6</v>
      </c>
      <c r="M49" s="185"/>
      <c r="N49" s="193" t="s">
        <v>809</v>
      </c>
      <c r="O49" s="123" t="s">
        <v>160</v>
      </c>
      <c r="P49" s="123"/>
      <c r="Q49" s="123"/>
      <c r="R49" s="123"/>
      <c r="S49" s="123">
        <v>50</v>
      </c>
      <c r="T49" s="123"/>
      <c r="U49" s="123" t="s">
        <v>1168</v>
      </c>
      <c r="V49" s="123"/>
    </row>
    <row r="50" spans="1:22" ht="86.25" customHeight="1" x14ac:dyDescent="0.2">
      <c r="A50" s="123" t="s">
        <v>920</v>
      </c>
      <c r="B50" s="166" t="str">
        <f t="shared" si="0"/>
        <v>2009</v>
      </c>
      <c r="C50" s="123" t="s">
        <v>161</v>
      </c>
      <c r="D50" s="123" t="s">
        <v>161</v>
      </c>
      <c r="E50" s="123" t="s">
        <v>162</v>
      </c>
      <c r="F50" s="123" t="s">
        <v>1158</v>
      </c>
      <c r="G50" s="123"/>
      <c r="H50" s="123"/>
      <c r="I50" s="166" t="s">
        <v>673</v>
      </c>
      <c r="J50" s="124">
        <v>39898</v>
      </c>
      <c r="K50" s="184">
        <v>21.085999999999999</v>
      </c>
      <c r="L50" s="184">
        <v>11.086</v>
      </c>
      <c r="M50" s="185"/>
      <c r="N50" s="193" t="s">
        <v>806</v>
      </c>
      <c r="O50" s="123" t="s">
        <v>163</v>
      </c>
      <c r="P50" s="123"/>
      <c r="Q50" s="123"/>
      <c r="R50" s="123"/>
      <c r="S50" s="121">
        <v>49</v>
      </c>
      <c r="T50" s="123"/>
      <c r="U50" s="123" t="s">
        <v>1168</v>
      </c>
      <c r="V50" s="123"/>
    </row>
    <row r="51" spans="1:22" s="369" customFormat="1" ht="86.25" customHeight="1" x14ac:dyDescent="0.2">
      <c r="A51" s="665" t="s">
        <v>921</v>
      </c>
      <c r="B51" s="665" t="str">
        <f t="shared" si="0"/>
        <v>2009</v>
      </c>
      <c r="C51" s="665" t="s">
        <v>164</v>
      </c>
      <c r="D51" s="665" t="s">
        <v>164</v>
      </c>
      <c r="E51" s="665" t="s">
        <v>165</v>
      </c>
      <c r="F51" s="665" t="s">
        <v>1643</v>
      </c>
      <c r="G51" s="665"/>
      <c r="H51" s="665"/>
      <c r="I51" s="665" t="s">
        <v>674</v>
      </c>
      <c r="J51" s="668">
        <v>39930</v>
      </c>
      <c r="K51" s="687">
        <v>54</v>
      </c>
      <c r="L51" s="687">
        <v>18</v>
      </c>
      <c r="M51" s="688"/>
      <c r="N51" s="678" t="s">
        <v>807</v>
      </c>
      <c r="O51" s="665" t="s">
        <v>166</v>
      </c>
      <c r="P51" s="665"/>
      <c r="Q51" s="665"/>
      <c r="R51" s="665"/>
      <c r="S51" s="667">
        <v>48</v>
      </c>
      <c r="T51" s="665"/>
      <c r="U51" s="665" t="s">
        <v>1169</v>
      </c>
      <c r="V51" s="665"/>
    </row>
    <row r="52" spans="1:22" ht="86.25" customHeight="1" x14ac:dyDescent="0.2">
      <c r="A52" s="123" t="s">
        <v>922</v>
      </c>
      <c r="B52" s="166" t="str">
        <f t="shared" si="0"/>
        <v>2009</v>
      </c>
      <c r="C52" s="123" t="s">
        <v>167</v>
      </c>
      <c r="D52" s="123" t="s">
        <v>167</v>
      </c>
      <c r="E52" s="166" t="s">
        <v>168</v>
      </c>
      <c r="F52" s="166" t="s">
        <v>1157</v>
      </c>
      <c r="G52" s="166"/>
      <c r="H52" s="166"/>
      <c r="I52" s="166" t="s">
        <v>675</v>
      </c>
      <c r="J52" s="124">
        <v>39972</v>
      </c>
      <c r="K52" s="184">
        <v>150</v>
      </c>
      <c r="L52" s="184">
        <v>50</v>
      </c>
      <c r="M52" s="185"/>
      <c r="N52" s="193" t="s">
        <v>808</v>
      </c>
      <c r="O52" s="123" t="s">
        <v>170</v>
      </c>
      <c r="P52" s="123"/>
      <c r="Q52" s="123"/>
      <c r="R52" s="123"/>
      <c r="S52" s="121">
        <v>50</v>
      </c>
      <c r="T52" s="123"/>
      <c r="U52" s="123" t="s">
        <v>1168</v>
      </c>
      <c r="V52" s="123"/>
    </row>
    <row r="53" spans="1:22" ht="86.25" customHeight="1" x14ac:dyDescent="0.2">
      <c r="A53" s="123" t="s">
        <v>923</v>
      </c>
      <c r="B53" s="166" t="str">
        <f t="shared" si="0"/>
        <v>2009</v>
      </c>
      <c r="C53" s="123" t="s">
        <v>171</v>
      </c>
      <c r="D53" s="123" t="s">
        <v>171</v>
      </c>
      <c r="E53" s="123" t="s">
        <v>172</v>
      </c>
      <c r="F53" s="123" t="s">
        <v>1158</v>
      </c>
      <c r="G53" s="123"/>
      <c r="H53" s="123"/>
      <c r="I53" s="166" t="s">
        <v>676</v>
      </c>
      <c r="J53" s="124">
        <v>39982</v>
      </c>
      <c r="K53" s="184">
        <v>21.675999999999998</v>
      </c>
      <c r="L53" s="184">
        <v>11.676</v>
      </c>
      <c r="M53" s="185"/>
      <c r="N53" s="193" t="s">
        <v>808</v>
      </c>
      <c r="O53" s="123" t="s">
        <v>173</v>
      </c>
      <c r="P53" s="123"/>
      <c r="Q53" s="123"/>
      <c r="R53" s="123"/>
      <c r="S53" s="121">
        <v>30</v>
      </c>
      <c r="T53" s="123"/>
      <c r="U53" s="123" t="s">
        <v>1168</v>
      </c>
      <c r="V53" s="123"/>
    </row>
    <row r="54" spans="1:22" ht="86.25" customHeight="1" x14ac:dyDescent="0.2">
      <c r="A54" s="123" t="s">
        <v>924</v>
      </c>
      <c r="B54" s="166" t="str">
        <f t="shared" si="0"/>
        <v>2009</v>
      </c>
      <c r="C54" s="123" t="s">
        <v>174</v>
      </c>
      <c r="D54" s="123" t="s">
        <v>174</v>
      </c>
      <c r="E54" s="123" t="s">
        <v>175</v>
      </c>
      <c r="F54" s="123" t="s">
        <v>1158</v>
      </c>
      <c r="G54" s="123"/>
      <c r="H54" s="123"/>
      <c r="I54" s="166" t="s">
        <v>677</v>
      </c>
      <c r="J54" s="124">
        <v>39982</v>
      </c>
      <c r="K54" s="184">
        <v>6.7510000000000003</v>
      </c>
      <c r="L54" s="184">
        <v>1.35</v>
      </c>
      <c r="M54" s="185"/>
      <c r="N54" s="193" t="s">
        <v>810</v>
      </c>
      <c r="O54" s="123" t="s">
        <v>176</v>
      </c>
      <c r="P54" s="123"/>
      <c r="Q54" s="123"/>
      <c r="R54" s="123"/>
      <c r="S54" s="121">
        <v>20</v>
      </c>
      <c r="T54" s="123"/>
      <c r="U54" s="123" t="s">
        <v>1168</v>
      </c>
      <c r="V54" s="123"/>
    </row>
    <row r="55" spans="1:22" ht="86.25" customHeight="1" x14ac:dyDescent="0.2">
      <c r="A55" s="123" t="s">
        <v>925</v>
      </c>
      <c r="B55" s="166" t="str">
        <f t="shared" si="0"/>
        <v>2009</v>
      </c>
      <c r="C55" s="123" t="s">
        <v>177</v>
      </c>
      <c r="D55" s="123" t="s">
        <v>177</v>
      </c>
      <c r="E55" s="123" t="s">
        <v>178</v>
      </c>
      <c r="F55" s="123" t="s">
        <v>1157</v>
      </c>
      <c r="G55" s="123"/>
      <c r="H55" s="123"/>
      <c r="I55" s="166" t="s">
        <v>678</v>
      </c>
      <c r="J55" s="124">
        <v>39982</v>
      </c>
      <c r="K55" s="184">
        <v>230</v>
      </c>
      <c r="L55" s="184">
        <v>69</v>
      </c>
      <c r="M55" s="185"/>
      <c r="N55" s="193" t="s">
        <v>812</v>
      </c>
      <c r="O55" s="123" t="s">
        <v>180</v>
      </c>
      <c r="P55" s="123"/>
      <c r="Q55" s="123"/>
      <c r="R55" s="123"/>
      <c r="S55" s="121">
        <v>30</v>
      </c>
      <c r="T55" s="123"/>
      <c r="U55" s="123" t="s">
        <v>1168</v>
      </c>
      <c r="V55" s="123"/>
    </row>
    <row r="56" spans="1:22" ht="86.25" customHeight="1" x14ac:dyDescent="0.2">
      <c r="A56" s="123" t="s">
        <v>926</v>
      </c>
      <c r="B56" s="166" t="str">
        <f t="shared" si="0"/>
        <v>2009</v>
      </c>
      <c r="C56" s="123" t="s">
        <v>181</v>
      </c>
      <c r="D56" s="123" t="s">
        <v>181</v>
      </c>
      <c r="E56" s="123" t="s">
        <v>182</v>
      </c>
      <c r="F56" s="123" t="s">
        <v>1139</v>
      </c>
      <c r="G56" s="123"/>
      <c r="H56" s="123"/>
      <c r="I56" s="166" t="s">
        <v>679</v>
      </c>
      <c r="J56" s="124">
        <v>39997</v>
      </c>
      <c r="K56" s="184">
        <v>25.338999999999999</v>
      </c>
      <c r="L56" s="184">
        <v>6.39</v>
      </c>
      <c r="M56" s="185"/>
      <c r="N56" s="193" t="s">
        <v>812</v>
      </c>
      <c r="O56" s="123" t="s">
        <v>184</v>
      </c>
      <c r="P56" s="123"/>
      <c r="Q56" s="123"/>
      <c r="R56" s="123"/>
      <c r="S56" s="121">
        <v>30</v>
      </c>
      <c r="T56" s="123"/>
      <c r="U56" s="123" t="s">
        <v>1168</v>
      </c>
      <c r="V56" s="123"/>
    </row>
    <row r="57" spans="1:22" ht="86.25" customHeight="1" x14ac:dyDescent="0.2">
      <c r="A57" s="123" t="s">
        <v>927</v>
      </c>
      <c r="B57" s="166" t="str">
        <f t="shared" si="0"/>
        <v>2009</v>
      </c>
      <c r="C57" s="123" t="s">
        <v>185</v>
      </c>
      <c r="D57" s="123" t="s">
        <v>185</v>
      </c>
      <c r="E57" s="123" t="s">
        <v>186</v>
      </c>
      <c r="F57" s="123" t="s">
        <v>1751</v>
      </c>
      <c r="G57" s="123"/>
      <c r="H57" s="123"/>
      <c r="I57" s="166" t="s">
        <v>680</v>
      </c>
      <c r="J57" s="124">
        <v>40042</v>
      </c>
      <c r="K57" s="398">
        <v>8.5</v>
      </c>
      <c r="L57" s="184">
        <v>4.7</v>
      </c>
      <c r="M57" s="185"/>
      <c r="N57" s="193" t="s">
        <v>807</v>
      </c>
      <c r="O57" s="123" t="s">
        <v>187</v>
      </c>
      <c r="P57" s="123"/>
      <c r="Q57" s="123"/>
      <c r="R57" s="123"/>
      <c r="S57" s="121">
        <v>29</v>
      </c>
      <c r="T57" s="123"/>
      <c r="U57" s="123" t="s">
        <v>1168</v>
      </c>
      <c r="V57" s="123"/>
    </row>
    <row r="58" spans="1:22" ht="86.25" customHeight="1" x14ac:dyDescent="0.2">
      <c r="A58" s="123" t="s">
        <v>928</v>
      </c>
      <c r="B58" s="166" t="str">
        <f t="shared" si="0"/>
        <v>2009</v>
      </c>
      <c r="C58" s="123" t="s">
        <v>188</v>
      </c>
      <c r="D58" s="123" t="s">
        <v>188</v>
      </c>
      <c r="E58" s="123" t="s">
        <v>189</v>
      </c>
      <c r="F58" s="123" t="s">
        <v>2487</v>
      </c>
      <c r="G58" s="123"/>
      <c r="H58" s="123"/>
      <c r="I58" s="166" t="s">
        <v>681</v>
      </c>
      <c r="J58" s="124">
        <v>40042</v>
      </c>
      <c r="K58" s="184">
        <v>14.928000000000001</v>
      </c>
      <c r="L58" s="184">
        <v>3.738</v>
      </c>
      <c r="M58" s="185"/>
      <c r="N58" s="193" t="s">
        <v>807</v>
      </c>
      <c r="O58" s="123" t="s">
        <v>190</v>
      </c>
      <c r="P58" s="123"/>
      <c r="Q58" s="123"/>
      <c r="R58" s="123"/>
      <c r="S58" s="121">
        <v>50</v>
      </c>
      <c r="T58" s="123"/>
      <c r="U58" s="123" t="s">
        <v>1168</v>
      </c>
      <c r="V58" s="123"/>
    </row>
    <row r="59" spans="1:22" ht="86.25" customHeight="1" x14ac:dyDescent="0.2">
      <c r="A59" s="123" t="s">
        <v>929</v>
      </c>
      <c r="B59" s="166" t="str">
        <f t="shared" si="0"/>
        <v>2009</v>
      </c>
      <c r="C59" s="123" t="s">
        <v>191</v>
      </c>
      <c r="D59" s="123" t="s">
        <v>191</v>
      </c>
      <c r="E59" s="123" t="s">
        <v>192</v>
      </c>
      <c r="F59" s="123" t="s">
        <v>2487</v>
      </c>
      <c r="G59" s="123"/>
      <c r="H59" s="123"/>
      <c r="I59" s="166" t="s">
        <v>682</v>
      </c>
      <c r="J59" s="124">
        <v>40074</v>
      </c>
      <c r="K59" s="184">
        <v>255</v>
      </c>
      <c r="L59" s="184">
        <v>77</v>
      </c>
      <c r="M59" s="185"/>
      <c r="N59" s="193" t="s">
        <v>808</v>
      </c>
      <c r="O59" s="123" t="s">
        <v>92</v>
      </c>
      <c r="P59" s="123"/>
      <c r="Q59" s="123"/>
      <c r="R59" s="123"/>
      <c r="S59" s="121">
        <v>50</v>
      </c>
      <c r="T59" s="123"/>
      <c r="U59" s="123" t="s">
        <v>1168</v>
      </c>
      <c r="V59" s="123"/>
    </row>
    <row r="60" spans="1:22" ht="86.25" customHeight="1" x14ac:dyDescent="0.2">
      <c r="A60" s="123" t="s">
        <v>930</v>
      </c>
      <c r="B60" s="166" t="str">
        <f t="shared" si="0"/>
        <v>2009</v>
      </c>
      <c r="C60" s="123" t="s">
        <v>193</v>
      </c>
      <c r="D60" s="123" t="s">
        <v>193</v>
      </c>
      <c r="E60" s="123" t="s">
        <v>401</v>
      </c>
      <c r="F60" s="123" t="s">
        <v>1824</v>
      </c>
      <c r="G60" s="123"/>
      <c r="H60" s="123"/>
      <c r="I60" s="166" t="s">
        <v>683</v>
      </c>
      <c r="J60" s="124">
        <v>40158</v>
      </c>
      <c r="K60" s="184">
        <v>82</v>
      </c>
      <c r="L60" s="184">
        <v>36</v>
      </c>
      <c r="M60" s="185"/>
      <c r="N60" s="193" t="s">
        <v>808</v>
      </c>
      <c r="O60" s="123" t="s">
        <v>194</v>
      </c>
      <c r="P60" s="123"/>
      <c r="Q60" s="123"/>
      <c r="R60" s="123"/>
      <c r="S60" s="121">
        <v>3</v>
      </c>
      <c r="T60" s="123"/>
      <c r="U60" s="123" t="s">
        <v>1169</v>
      </c>
      <c r="V60" s="123"/>
    </row>
    <row r="61" spans="1:22" ht="86.25" customHeight="1" x14ac:dyDescent="0.2">
      <c r="A61" s="665" t="s">
        <v>931</v>
      </c>
      <c r="B61" s="665" t="str">
        <f t="shared" si="0"/>
        <v>2009</v>
      </c>
      <c r="C61" s="665" t="s">
        <v>195</v>
      </c>
      <c r="D61" s="665" t="s">
        <v>195</v>
      </c>
      <c r="E61" s="665" t="s">
        <v>196</v>
      </c>
      <c r="F61" s="665" t="s">
        <v>1824</v>
      </c>
      <c r="G61" s="665"/>
      <c r="H61" s="665"/>
      <c r="I61" s="665" t="s">
        <v>684</v>
      </c>
      <c r="J61" s="668">
        <v>40158</v>
      </c>
      <c r="K61" s="687">
        <v>1500</v>
      </c>
      <c r="L61" s="687">
        <v>300</v>
      </c>
      <c r="M61" s="688"/>
      <c r="N61" s="678" t="s">
        <v>811</v>
      </c>
      <c r="O61" s="665" t="s">
        <v>197</v>
      </c>
      <c r="P61" s="665"/>
      <c r="Q61" s="665"/>
      <c r="R61" s="665"/>
      <c r="S61" s="667">
        <v>15</v>
      </c>
      <c r="T61" s="665"/>
      <c r="U61" s="665" t="s">
        <v>1169</v>
      </c>
      <c r="V61" s="665"/>
    </row>
    <row r="62" spans="1:22" s="682" customFormat="1" ht="86.25" customHeight="1" x14ac:dyDescent="0.2">
      <c r="A62" s="665" t="s">
        <v>932</v>
      </c>
      <c r="B62" s="665" t="str">
        <f t="shared" si="0"/>
        <v>2009</v>
      </c>
      <c r="C62" s="665" t="s">
        <v>198</v>
      </c>
      <c r="D62" s="665" t="s">
        <v>198</v>
      </c>
      <c r="E62" s="665" t="s">
        <v>199</v>
      </c>
      <c r="F62" s="665" t="s">
        <v>2487</v>
      </c>
      <c r="G62" s="665"/>
      <c r="H62" s="665"/>
      <c r="I62" s="665" t="s">
        <v>685</v>
      </c>
      <c r="J62" s="668">
        <v>40159</v>
      </c>
      <c r="K62" s="687">
        <v>8</v>
      </c>
      <c r="L62" s="687">
        <v>2</v>
      </c>
      <c r="M62" s="688"/>
      <c r="N62" s="678" t="s">
        <v>807</v>
      </c>
      <c r="O62" s="665" t="s">
        <v>99</v>
      </c>
      <c r="P62" s="665"/>
      <c r="Q62" s="665"/>
      <c r="R62" s="665"/>
      <c r="S62" s="667">
        <v>45</v>
      </c>
      <c r="T62" s="665"/>
      <c r="U62" s="665" t="s">
        <v>1169</v>
      </c>
      <c r="V62" s="665"/>
    </row>
    <row r="63" spans="1:22" ht="86.25" customHeight="1" x14ac:dyDescent="0.2">
      <c r="A63" s="208" t="s">
        <v>933</v>
      </c>
      <c r="B63" s="166" t="str">
        <f t="shared" si="0"/>
        <v>2009</v>
      </c>
      <c r="C63" s="208" t="s">
        <v>200</v>
      </c>
      <c r="D63" s="208" t="s">
        <v>200</v>
      </c>
      <c r="E63" s="208" t="s">
        <v>201</v>
      </c>
      <c r="F63" s="208" t="s">
        <v>1643</v>
      </c>
      <c r="G63" s="208"/>
      <c r="H63" s="208"/>
      <c r="I63" s="208" t="s">
        <v>686</v>
      </c>
      <c r="J63" s="373">
        <v>40163</v>
      </c>
      <c r="K63" s="397">
        <v>50</v>
      </c>
      <c r="L63" s="399">
        <v>50</v>
      </c>
      <c r="M63" s="379"/>
      <c r="N63" s="380" t="s">
        <v>814</v>
      </c>
      <c r="O63" s="208" t="s">
        <v>202</v>
      </c>
      <c r="P63" s="208"/>
      <c r="Q63" s="208"/>
      <c r="R63" s="208"/>
      <c r="S63" s="372">
        <v>3</v>
      </c>
      <c r="T63" s="208"/>
      <c r="U63" s="208" t="s">
        <v>1169</v>
      </c>
      <c r="V63" s="208"/>
    </row>
    <row r="64" spans="1:22" ht="86.25" customHeight="1" x14ac:dyDescent="0.2">
      <c r="A64" s="123" t="s">
        <v>934</v>
      </c>
      <c r="B64" s="166" t="str">
        <f t="shared" si="0"/>
        <v>2009</v>
      </c>
      <c r="C64" s="121" t="s">
        <v>203</v>
      </c>
      <c r="D64" s="121" t="s">
        <v>203</v>
      </c>
      <c r="E64" s="123" t="s">
        <v>204</v>
      </c>
      <c r="F64" s="123" t="s">
        <v>1157</v>
      </c>
      <c r="G64" s="123"/>
      <c r="H64" s="123"/>
      <c r="I64" s="166" t="s">
        <v>687</v>
      </c>
      <c r="J64" s="124">
        <v>40163</v>
      </c>
      <c r="K64" s="398">
        <v>65.709999999999994</v>
      </c>
      <c r="L64" s="398">
        <v>19.71</v>
      </c>
      <c r="M64" s="370"/>
      <c r="N64" s="142" t="s">
        <v>811</v>
      </c>
      <c r="O64" s="123" t="s">
        <v>50</v>
      </c>
      <c r="P64" s="123"/>
      <c r="Q64" s="123"/>
      <c r="R64" s="123"/>
      <c r="S64" s="121">
        <v>40</v>
      </c>
      <c r="T64" s="123"/>
      <c r="U64" s="123" t="s">
        <v>1168</v>
      </c>
      <c r="V64" s="123"/>
    </row>
    <row r="65" spans="1:22" s="381" customFormat="1" ht="86.25" customHeight="1" x14ac:dyDescent="0.2">
      <c r="A65" s="123" t="s">
        <v>935</v>
      </c>
      <c r="B65" s="166" t="str">
        <f t="shared" si="0"/>
        <v>2010</v>
      </c>
      <c r="C65" s="123" t="s">
        <v>207</v>
      </c>
      <c r="D65" s="123" t="s">
        <v>207</v>
      </c>
      <c r="E65" s="123" t="s">
        <v>208</v>
      </c>
      <c r="F65" s="123" t="s">
        <v>1785</v>
      </c>
      <c r="G65" s="123"/>
      <c r="H65" s="123"/>
      <c r="I65" s="166" t="s">
        <v>688</v>
      </c>
      <c r="J65" s="124">
        <v>40198</v>
      </c>
      <c r="K65" s="184">
        <v>56.4</v>
      </c>
      <c r="L65" s="184">
        <v>12</v>
      </c>
      <c r="M65" s="185"/>
      <c r="N65" s="193" t="s">
        <v>807</v>
      </c>
      <c r="O65" s="166" t="s">
        <v>209</v>
      </c>
      <c r="P65" s="166"/>
      <c r="Q65" s="166"/>
      <c r="R65" s="166"/>
      <c r="S65" s="121">
        <v>48</v>
      </c>
      <c r="T65" s="123"/>
      <c r="U65" s="123" t="s">
        <v>1168</v>
      </c>
      <c r="V65" s="123"/>
    </row>
    <row r="66" spans="1:22" s="381" customFormat="1" ht="86.25" customHeight="1" x14ac:dyDescent="0.2">
      <c r="A66" s="123" t="s">
        <v>936</v>
      </c>
      <c r="B66" s="166" t="str">
        <f t="shared" si="0"/>
        <v>2010</v>
      </c>
      <c r="C66" s="123" t="s">
        <v>210</v>
      </c>
      <c r="D66" s="123" t="s">
        <v>210</v>
      </c>
      <c r="E66" s="123" t="s">
        <v>211</v>
      </c>
      <c r="F66" s="123" t="s">
        <v>1158</v>
      </c>
      <c r="G66" s="123"/>
      <c r="H66" s="123"/>
      <c r="I66" s="166" t="s">
        <v>689</v>
      </c>
      <c r="J66" s="124">
        <v>40330</v>
      </c>
      <c r="K66" s="398">
        <v>32.591000000000001</v>
      </c>
      <c r="L66" s="184">
        <v>6.5179999999999998</v>
      </c>
      <c r="M66" s="185"/>
      <c r="N66" s="193" t="s">
        <v>813</v>
      </c>
      <c r="O66" s="123" t="s">
        <v>75</v>
      </c>
      <c r="P66" s="123"/>
      <c r="Q66" s="123"/>
      <c r="R66" s="123"/>
      <c r="S66" s="121">
        <v>9</v>
      </c>
      <c r="T66" s="123"/>
      <c r="U66" s="123" t="s">
        <v>1168</v>
      </c>
      <c r="V66" s="123"/>
    </row>
    <row r="67" spans="1:22" s="381" customFormat="1" ht="86.25" customHeight="1" x14ac:dyDescent="0.2">
      <c r="A67" s="123" t="s">
        <v>937</v>
      </c>
      <c r="B67" s="166" t="str">
        <f t="shared" si="0"/>
        <v>2010</v>
      </c>
      <c r="C67" s="123" t="s">
        <v>210</v>
      </c>
      <c r="D67" s="123" t="s">
        <v>210</v>
      </c>
      <c r="E67" s="123" t="s">
        <v>212</v>
      </c>
      <c r="F67" s="123" t="s">
        <v>1158</v>
      </c>
      <c r="G67" s="123"/>
      <c r="H67" s="123"/>
      <c r="I67" s="166" t="s">
        <v>690</v>
      </c>
      <c r="J67" s="124">
        <v>40330</v>
      </c>
      <c r="K67" s="184">
        <v>31.315999999999999</v>
      </c>
      <c r="L67" s="184">
        <v>8</v>
      </c>
      <c r="M67" s="185"/>
      <c r="N67" s="193" t="s">
        <v>811</v>
      </c>
      <c r="O67" s="123" t="s">
        <v>213</v>
      </c>
      <c r="P67" s="123"/>
      <c r="Q67" s="123"/>
      <c r="R67" s="123"/>
      <c r="S67" s="121">
        <v>46</v>
      </c>
      <c r="T67" s="123"/>
      <c r="U67" s="123" t="s">
        <v>1168</v>
      </c>
      <c r="V67" s="123"/>
    </row>
    <row r="68" spans="1:22" s="381" customFormat="1" ht="86.25" customHeight="1" x14ac:dyDescent="0.2">
      <c r="A68" s="123" t="s">
        <v>938</v>
      </c>
      <c r="B68" s="166" t="str">
        <f t="shared" ref="B68:B131" si="1">LEFT(A68,4)</f>
        <v>2010</v>
      </c>
      <c r="C68" s="123" t="s">
        <v>210</v>
      </c>
      <c r="D68" s="123" t="s">
        <v>210</v>
      </c>
      <c r="E68" s="123" t="s">
        <v>214</v>
      </c>
      <c r="F68" s="123" t="s">
        <v>1158</v>
      </c>
      <c r="G68" s="123"/>
      <c r="H68" s="123"/>
      <c r="I68" s="166" t="s">
        <v>691</v>
      </c>
      <c r="J68" s="124">
        <v>40330</v>
      </c>
      <c r="K68" s="184">
        <v>12.026</v>
      </c>
      <c r="L68" s="184">
        <v>2.4049999999999998</v>
      </c>
      <c r="M68" s="185"/>
      <c r="N68" s="193" t="s">
        <v>809</v>
      </c>
      <c r="O68" s="123" t="s">
        <v>215</v>
      </c>
      <c r="P68" s="123"/>
      <c r="Q68" s="123"/>
      <c r="R68" s="123"/>
      <c r="S68" s="121">
        <v>10</v>
      </c>
      <c r="T68" s="123"/>
      <c r="U68" s="123" t="s">
        <v>1168</v>
      </c>
      <c r="V68" s="123"/>
    </row>
    <row r="69" spans="1:22" s="381" customFormat="1" ht="86.25" customHeight="1" x14ac:dyDescent="0.2">
      <c r="A69" s="123" t="s">
        <v>939</v>
      </c>
      <c r="B69" s="166" t="str">
        <f t="shared" si="1"/>
        <v>2010</v>
      </c>
      <c r="C69" s="123" t="s">
        <v>210</v>
      </c>
      <c r="D69" s="123" t="s">
        <v>210</v>
      </c>
      <c r="E69" s="123" t="s">
        <v>216</v>
      </c>
      <c r="F69" s="123" t="s">
        <v>1158</v>
      </c>
      <c r="G69" s="123"/>
      <c r="H69" s="123"/>
      <c r="I69" s="166" t="s">
        <v>692</v>
      </c>
      <c r="J69" s="124">
        <v>40330</v>
      </c>
      <c r="K69" s="184">
        <v>36.622999999999998</v>
      </c>
      <c r="L69" s="184">
        <v>10</v>
      </c>
      <c r="M69" s="185"/>
      <c r="N69" s="193" t="s">
        <v>812</v>
      </c>
      <c r="O69" s="123" t="s">
        <v>217</v>
      </c>
      <c r="P69" s="123"/>
      <c r="Q69" s="123"/>
      <c r="R69" s="123"/>
      <c r="S69" s="121">
        <v>43</v>
      </c>
      <c r="T69" s="123"/>
      <c r="U69" s="123" t="s">
        <v>1168</v>
      </c>
      <c r="V69" s="123"/>
    </row>
    <row r="70" spans="1:22" s="381" customFormat="1" ht="86.25" customHeight="1" x14ac:dyDescent="0.2">
      <c r="A70" s="123" t="s">
        <v>940</v>
      </c>
      <c r="B70" s="166" t="str">
        <f t="shared" si="1"/>
        <v>2010</v>
      </c>
      <c r="C70" s="123" t="s">
        <v>210</v>
      </c>
      <c r="D70" s="123" t="s">
        <v>210</v>
      </c>
      <c r="E70" s="123" t="s">
        <v>218</v>
      </c>
      <c r="F70" s="123" t="s">
        <v>1158</v>
      </c>
      <c r="G70" s="123"/>
      <c r="H70" s="123"/>
      <c r="I70" s="166" t="s">
        <v>693</v>
      </c>
      <c r="J70" s="124">
        <v>40330</v>
      </c>
      <c r="K70" s="184">
        <v>27.206</v>
      </c>
      <c r="L70" s="184">
        <v>5.3239999999999998</v>
      </c>
      <c r="M70" s="185"/>
      <c r="N70" s="193" t="s">
        <v>805</v>
      </c>
      <c r="O70" s="123" t="s">
        <v>219</v>
      </c>
      <c r="P70" s="123"/>
      <c r="Q70" s="123"/>
      <c r="R70" s="123"/>
      <c r="S70" s="121">
        <v>11</v>
      </c>
      <c r="T70" s="123"/>
      <c r="U70" s="123" t="s">
        <v>1168</v>
      </c>
      <c r="V70" s="123"/>
    </row>
    <row r="71" spans="1:22" s="381" customFormat="1" ht="86.25" customHeight="1" x14ac:dyDescent="0.2">
      <c r="A71" s="123" t="s">
        <v>941</v>
      </c>
      <c r="B71" s="166" t="str">
        <f t="shared" si="1"/>
        <v>2010</v>
      </c>
      <c r="C71" s="123" t="s">
        <v>210</v>
      </c>
      <c r="D71" s="123" t="s">
        <v>210</v>
      </c>
      <c r="E71" s="123" t="s">
        <v>220</v>
      </c>
      <c r="F71" s="123" t="s">
        <v>1158</v>
      </c>
      <c r="G71" s="123"/>
      <c r="H71" s="123"/>
      <c r="I71" s="166" t="s">
        <v>694</v>
      </c>
      <c r="J71" s="124">
        <v>40330</v>
      </c>
      <c r="K71" s="184">
        <v>70.522000000000006</v>
      </c>
      <c r="L71" s="184">
        <v>14.103999999999999</v>
      </c>
      <c r="M71" s="185"/>
      <c r="N71" s="193" t="s">
        <v>811</v>
      </c>
      <c r="O71" s="123" t="s">
        <v>221</v>
      </c>
      <c r="P71" s="123"/>
      <c r="Q71" s="123"/>
      <c r="R71" s="123"/>
      <c r="S71" s="121">
        <v>8</v>
      </c>
      <c r="T71" s="123"/>
      <c r="U71" s="123" t="s">
        <v>1168</v>
      </c>
      <c r="V71" s="123"/>
    </row>
    <row r="72" spans="1:22" s="700" customFormat="1" ht="86.25" customHeight="1" x14ac:dyDescent="0.2">
      <c r="A72" s="123" t="s">
        <v>942</v>
      </c>
      <c r="B72" s="166" t="str">
        <f t="shared" si="1"/>
        <v>2010</v>
      </c>
      <c r="C72" s="123" t="s">
        <v>90</v>
      </c>
      <c r="D72" s="123" t="s">
        <v>90</v>
      </c>
      <c r="E72" s="123" t="s">
        <v>222</v>
      </c>
      <c r="F72" s="123" t="s">
        <v>1160</v>
      </c>
      <c r="G72" s="123"/>
      <c r="H72" s="123"/>
      <c r="I72" s="166" t="s">
        <v>695</v>
      </c>
      <c r="J72" s="124">
        <v>40330</v>
      </c>
      <c r="K72" s="184">
        <v>15.426</v>
      </c>
      <c r="L72" s="184">
        <v>7.7130000000000001</v>
      </c>
      <c r="M72" s="185"/>
      <c r="N72" s="193" t="s">
        <v>808</v>
      </c>
      <c r="O72" s="123" t="s">
        <v>223</v>
      </c>
      <c r="P72" s="123"/>
      <c r="Q72" s="123"/>
      <c r="R72" s="123"/>
      <c r="S72" s="121">
        <v>46</v>
      </c>
      <c r="T72" s="123"/>
      <c r="U72" s="123" t="s">
        <v>1168</v>
      </c>
      <c r="V72" s="123"/>
    </row>
    <row r="73" spans="1:22" s="381" customFormat="1" ht="86.25" customHeight="1" x14ac:dyDescent="0.2">
      <c r="A73" s="123" t="s">
        <v>943</v>
      </c>
      <c r="B73" s="166" t="str">
        <f t="shared" si="1"/>
        <v>2010</v>
      </c>
      <c r="C73" s="123" t="s">
        <v>224</v>
      </c>
      <c r="D73" s="123" t="s">
        <v>224</v>
      </c>
      <c r="E73" s="123" t="s">
        <v>225</v>
      </c>
      <c r="F73" s="123" t="s">
        <v>1141</v>
      </c>
      <c r="G73" s="123"/>
      <c r="H73" s="123"/>
      <c r="I73" s="166" t="s">
        <v>696</v>
      </c>
      <c r="J73" s="124">
        <v>40330</v>
      </c>
      <c r="K73" s="184">
        <v>4.6470000000000002</v>
      </c>
      <c r="L73" s="184">
        <v>1.7290000000000001</v>
      </c>
      <c r="M73" s="185"/>
      <c r="N73" s="193" t="s">
        <v>813</v>
      </c>
      <c r="O73" s="123" t="s">
        <v>1902</v>
      </c>
      <c r="P73" s="123"/>
      <c r="Q73" s="123"/>
      <c r="R73" s="123"/>
      <c r="S73" s="121">
        <v>20</v>
      </c>
      <c r="T73" s="123"/>
      <c r="U73" s="123" t="s">
        <v>1168</v>
      </c>
      <c r="V73" s="123"/>
    </row>
    <row r="74" spans="1:22" s="700" customFormat="1" ht="86.25" customHeight="1" x14ac:dyDescent="0.2">
      <c r="A74" s="123" t="s">
        <v>944</v>
      </c>
      <c r="B74" s="166" t="str">
        <f t="shared" si="1"/>
        <v>2010</v>
      </c>
      <c r="C74" s="123" t="s">
        <v>226</v>
      </c>
      <c r="D74" s="123" t="s">
        <v>226</v>
      </c>
      <c r="E74" s="123" t="s">
        <v>227</v>
      </c>
      <c r="F74" s="123" t="s">
        <v>1171</v>
      </c>
      <c r="G74" s="123"/>
      <c r="H74" s="123"/>
      <c r="I74" s="166" t="s">
        <v>697</v>
      </c>
      <c r="J74" s="124">
        <v>40330</v>
      </c>
      <c r="K74" s="184">
        <v>14.516</v>
      </c>
      <c r="L74" s="184">
        <v>10</v>
      </c>
      <c r="M74" s="185"/>
      <c r="N74" s="193" t="s">
        <v>808</v>
      </c>
      <c r="O74" s="123" t="s">
        <v>223</v>
      </c>
      <c r="P74" s="123"/>
      <c r="Q74" s="123"/>
      <c r="R74" s="123"/>
      <c r="S74" s="121">
        <v>46</v>
      </c>
      <c r="T74" s="123"/>
      <c r="U74" s="123" t="s">
        <v>1168</v>
      </c>
      <c r="V74" s="123"/>
    </row>
    <row r="75" spans="1:22" s="381" customFormat="1" ht="86.25" customHeight="1" x14ac:dyDescent="0.2">
      <c r="A75" s="123" t="s">
        <v>945</v>
      </c>
      <c r="B75" s="166" t="str">
        <f t="shared" si="1"/>
        <v>2010</v>
      </c>
      <c r="C75" s="123" t="s">
        <v>228</v>
      </c>
      <c r="D75" s="123" t="s">
        <v>228</v>
      </c>
      <c r="E75" s="123" t="s">
        <v>229</v>
      </c>
      <c r="F75" s="123" t="s">
        <v>1158</v>
      </c>
      <c r="G75" s="123"/>
      <c r="H75" s="123"/>
      <c r="I75" s="166" t="s">
        <v>698</v>
      </c>
      <c r="J75" s="124">
        <v>40330</v>
      </c>
      <c r="K75" s="184">
        <v>32.594999999999999</v>
      </c>
      <c r="L75" s="184">
        <v>10</v>
      </c>
      <c r="M75" s="185"/>
      <c r="N75" s="193" t="s">
        <v>806</v>
      </c>
      <c r="O75" s="123" t="s">
        <v>230</v>
      </c>
      <c r="P75" s="123"/>
      <c r="Q75" s="123"/>
      <c r="R75" s="123"/>
      <c r="S75" s="121">
        <v>48</v>
      </c>
      <c r="T75" s="123"/>
      <c r="U75" s="123" t="s">
        <v>1168</v>
      </c>
      <c r="V75" s="123"/>
    </row>
    <row r="76" spans="1:22" s="381" customFormat="1" ht="86.25" customHeight="1" x14ac:dyDescent="0.2">
      <c r="A76" s="123" t="s">
        <v>946</v>
      </c>
      <c r="B76" s="166" t="str">
        <f t="shared" si="1"/>
        <v>2010</v>
      </c>
      <c r="C76" s="123" t="s">
        <v>231</v>
      </c>
      <c r="D76" s="123" t="s">
        <v>231</v>
      </c>
      <c r="E76" s="123" t="s">
        <v>232</v>
      </c>
      <c r="F76" s="123" t="s">
        <v>1158</v>
      </c>
      <c r="G76" s="123"/>
      <c r="H76" s="123"/>
      <c r="I76" s="166" t="s">
        <v>699</v>
      </c>
      <c r="J76" s="124">
        <v>40330</v>
      </c>
      <c r="K76" s="184">
        <v>41.395000000000003</v>
      </c>
      <c r="L76" s="184">
        <v>13.395</v>
      </c>
      <c r="M76" s="185"/>
      <c r="N76" s="193" t="s">
        <v>806</v>
      </c>
      <c r="O76" s="123" t="s">
        <v>233</v>
      </c>
      <c r="P76" s="123"/>
      <c r="Q76" s="123"/>
      <c r="R76" s="123"/>
      <c r="S76" s="121">
        <v>49</v>
      </c>
      <c r="T76" s="123"/>
      <c r="U76" s="123" t="s">
        <v>1168</v>
      </c>
      <c r="V76" s="123"/>
    </row>
    <row r="77" spans="1:22" s="700" customFormat="1" ht="86.25" customHeight="1" x14ac:dyDescent="0.2">
      <c r="A77" s="665" t="s">
        <v>947</v>
      </c>
      <c r="B77" s="665" t="str">
        <f t="shared" si="1"/>
        <v>2010</v>
      </c>
      <c r="C77" s="665" t="s">
        <v>234</v>
      </c>
      <c r="D77" s="665" t="s">
        <v>234</v>
      </c>
      <c r="E77" s="665" t="s">
        <v>235</v>
      </c>
      <c r="F77" s="665" t="s">
        <v>1143</v>
      </c>
      <c r="G77" s="665"/>
      <c r="H77" s="665"/>
      <c r="I77" s="665" t="s">
        <v>700</v>
      </c>
      <c r="J77" s="668">
        <v>40330</v>
      </c>
      <c r="K77" s="687">
        <v>30</v>
      </c>
      <c r="L77" s="687">
        <v>1.2</v>
      </c>
      <c r="M77" s="688"/>
      <c r="N77" s="678" t="s">
        <v>811</v>
      </c>
      <c r="O77" s="665" t="s">
        <v>197</v>
      </c>
      <c r="P77" s="665"/>
      <c r="Q77" s="665"/>
      <c r="R77" s="665"/>
      <c r="S77" s="667">
        <v>50</v>
      </c>
      <c r="T77" s="665"/>
      <c r="U77" s="665" t="s">
        <v>1169</v>
      </c>
      <c r="V77" s="665"/>
    </row>
    <row r="78" spans="1:22" s="700" customFormat="1" ht="86.25" customHeight="1" x14ac:dyDescent="0.2">
      <c r="A78" s="123" t="s">
        <v>948</v>
      </c>
      <c r="B78" s="166" t="str">
        <f t="shared" si="1"/>
        <v>2010</v>
      </c>
      <c r="C78" s="123" t="s">
        <v>236</v>
      </c>
      <c r="D78" s="123" t="s">
        <v>236</v>
      </c>
      <c r="E78" s="123" t="s">
        <v>237</v>
      </c>
      <c r="F78" s="123" t="s">
        <v>1156</v>
      </c>
      <c r="G78" s="123"/>
      <c r="H78" s="123"/>
      <c r="I78" s="166" t="s">
        <v>701</v>
      </c>
      <c r="J78" s="124">
        <v>40330</v>
      </c>
      <c r="K78" s="184">
        <v>8.9</v>
      </c>
      <c r="L78" s="184">
        <v>4.9000000000000004</v>
      </c>
      <c r="M78" s="185"/>
      <c r="N78" s="193" t="s">
        <v>809</v>
      </c>
      <c r="O78" s="123" t="s">
        <v>238</v>
      </c>
      <c r="P78" s="123"/>
      <c r="Q78" s="123"/>
      <c r="R78" s="123"/>
      <c r="S78" s="121">
        <v>50</v>
      </c>
      <c r="T78" s="123"/>
      <c r="U78" s="123" t="s">
        <v>1168</v>
      </c>
      <c r="V78" s="123"/>
    </row>
    <row r="79" spans="1:22" s="381" customFormat="1" ht="86.25" customHeight="1" x14ac:dyDescent="0.2">
      <c r="A79" s="123" t="s">
        <v>949</v>
      </c>
      <c r="B79" s="166" t="str">
        <f t="shared" si="1"/>
        <v>2010</v>
      </c>
      <c r="C79" s="123" t="s">
        <v>239</v>
      </c>
      <c r="D79" s="123" t="s">
        <v>239</v>
      </c>
      <c r="E79" s="123" t="s">
        <v>240</v>
      </c>
      <c r="F79" s="123" t="s">
        <v>1751</v>
      </c>
      <c r="G79" s="123"/>
      <c r="H79" s="123"/>
      <c r="I79" s="166" t="s">
        <v>702</v>
      </c>
      <c r="J79" s="124">
        <v>40184</v>
      </c>
      <c r="K79" s="184">
        <v>6.89</v>
      </c>
      <c r="L79" s="184">
        <v>2.09</v>
      </c>
      <c r="M79" s="185"/>
      <c r="N79" s="193" t="s">
        <v>807</v>
      </c>
      <c r="O79" s="123" t="s">
        <v>241</v>
      </c>
      <c r="P79" s="123"/>
      <c r="Q79" s="123"/>
      <c r="R79" s="123"/>
      <c r="S79" s="121">
        <v>34</v>
      </c>
      <c r="T79" s="123"/>
      <c r="U79" s="123" t="s">
        <v>1168</v>
      </c>
      <c r="V79" s="123"/>
    </row>
    <row r="80" spans="1:22" s="381" customFormat="1" ht="86.25" customHeight="1" x14ac:dyDescent="0.2">
      <c r="A80" s="123" t="s">
        <v>950</v>
      </c>
      <c r="B80" s="166" t="str">
        <f t="shared" si="1"/>
        <v>2010</v>
      </c>
      <c r="C80" s="123" t="s">
        <v>242</v>
      </c>
      <c r="D80" s="123" t="s">
        <v>242</v>
      </c>
      <c r="E80" s="123" t="s">
        <v>243</v>
      </c>
      <c r="F80" s="123" t="s">
        <v>1143</v>
      </c>
      <c r="G80" s="123"/>
      <c r="H80" s="123"/>
      <c r="I80" s="166" t="s">
        <v>703</v>
      </c>
      <c r="J80" s="124">
        <v>40184</v>
      </c>
      <c r="K80" s="184">
        <v>30</v>
      </c>
      <c r="L80" s="184">
        <v>30</v>
      </c>
      <c r="M80" s="185"/>
      <c r="N80" s="193" t="s">
        <v>811</v>
      </c>
      <c r="O80" s="123" t="s">
        <v>244</v>
      </c>
      <c r="P80" s="123"/>
      <c r="Q80" s="123"/>
      <c r="R80" s="123"/>
      <c r="S80" s="121">
        <v>50</v>
      </c>
      <c r="T80" s="123"/>
      <c r="U80" s="123" t="s">
        <v>1168</v>
      </c>
      <c r="V80" s="123" t="s">
        <v>2490</v>
      </c>
    </row>
    <row r="81" spans="1:22" s="368" customFormat="1" ht="86.25" customHeight="1" x14ac:dyDescent="0.2">
      <c r="A81" s="123" t="s">
        <v>951</v>
      </c>
      <c r="B81" s="123" t="str">
        <f t="shared" si="1"/>
        <v>2010</v>
      </c>
      <c r="C81" s="123" t="s">
        <v>245</v>
      </c>
      <c r="D81" s="123" t="s">
        <v>245</v>
      </c>
      <c r="E81" s="123" t="s">
        <v>246</v>
      </c>
      <c r="F81" s="123" t="s">
        <v>1141</v>
      </c>
      <c r="G81" s="123"/>
      <c r="H81" s="123"/>
      <c r="I81" s="123" t="s">
        <v>704</v>
      </c>
      <c r="J81" s="124">
        <v>40330</v>
      </c>
      <c r="K81" s="184">
        <v>50</v>
      </c>
      <c r="L81" s="184">
        <v>25</v>
      </c>
      <c r="M81" s="185"/>
      <c r="N81" s="193" t="s">
        <v>812</v>
      </c>
      <c r="O81" s="123" t="s">
        <v>247</v>
      </c>
      <c r="P81" s="123"/>
      <c r="Q81" s="123"/>
      <c r="R81" s="123"/>
      <c r="S81" s="121">
        <v>50</v>
      </c>
      <c r="T81" s="123"/>
      <c r="U81" s="123" t="s">
        <v>1168</v>
      </c>
      <c r="V81" s="123"/>
    </row>
    <row r="82" spans="1:22" s="381" customFormat="1" ht="86.25" customHeight="1" x14ac:dyDescent="0.2">
      <c r="A82" s="665" t="s">
        <v>952</v>
      </c>
      <c r="B82" s="665" t="str">
        <f t="shared" si="1"/>
        <v>2010</v>
      </c>
      <c r="C82" s="665" t="s">
        <v>248</v>
      </c>
      <c r="D82" s="665" t="s">
        <v>248</v>
      </c>
      <c r="E82" s="665" t="s">
        <v>249</v>
      </c>
      <c r="F82" s="665" t="s">
        <v>1643</v>
      </c>
      <c r="G82" s="665"/>
      <c r="H82" s="665"/>
      <c r="I82" s="665" t="s">
        <v>705</v>
      </c>
      <c r="J82" s="668">
        <v>40498</v>
      </c>
      <c r="K82" s="687">
        <v>294.09199999999998</v>
      </c>
      <c r="L82" s="687">
        <v>250</v>
      </c>
      <c r="M82" s="688"/>
      <c r="N82" s="678" t="s">
        <v>807</v>
      </c>
      <c r="O82" s="665" t="s">
        <v>250</v>
      </c>
      <c r="P82" s="665"/>
      <c r="Q82" s="665"/>
      <c r="R82" s="665"/>
      <c r="S82" s="667">
        <v>49</v>
      </c>
      <c r="T82" s="665"/>
      <c r="U82" s="665" t="s">
        <v>1169</v>
      </c>
      <c r="V82" s="665"/>
    </row>
    <row r="83" spans="1:22" s="381" customFormat="1" ht="86.25" customHeight="1" x14ac:dyDescent="0.2">
      <c r="A83" s="123" t="s">
        <v>953</v>
      </c>
      <c r="B83" s="166" t="str">
        <f t="shared" si="1"/>
        <v>2010</v>
      </c>
      <c r="C83" s="123" t="s">
        <v>207</v>
      </c>
      <c r="D83" s="123" t="s">
        <v>207</v>
      </c>
      <c r="E83" s="123" t="s">
        <v>251</v>
      </c>
      <c r="F83" s="123" t="s">
        <v>1785</v>
      </c>
      <c r="G83" s="123"/>
      <c r="H83" s="123"/>
      <c r="I83" s="166" t="s">
        <v>706</v>
      </c>
      <c r="J83" s="124">
        <v>40330</v>
      </c>
      <c r="K83" s="184">
        <v>29</v>
      </c>
      <c r="L83" s="184">
        <v>7</v>
      </c>
      <c r="M83" s="185"/>
      <c r="N83" s="193" t="s">
        <v>808</v>
      </c>
      <c r="O83" s="123" t="s">
        <v>252</v>
      </c>
      <c r="P83" s="123"/>
      <c r="Q83" s="123"/>
      <c r="R83" s="123"/>
      <c r="S83" s="121">
        <v>50</v>
      </c>
      <c r="T83" s="123"/>
      <c r="U83" s="123" t="s">
        <v>1168</v>
      </c>
      <c r="V83" s="123"/>
    </row>
    <row r="84" spans="1:22" s="381" customFormat="1" ht="86.25" customHeight="1" x14ac:dyDescent="0.2">
      <c r="A84" s="123" t="s">
        <v>954</v>
      </c>
      <c r="B84" s="166" t="str">
        <f t="shared" si="1"/>
        <v>2010</v>
      </c>
      <c r="C84" s="123" t="s">
        <v>207</v>
      </c>
      <c r="D84" s="123" t="s">
        <v>207</v>
      </c>
      <c r="E84" s="123" t="s">
        <v>253</v>
      </c>
      <c r="F84" s="123" t="s">
        <v>1785</v>
      </c>
      <c r="G84" s="123"/>
      <c r="H84" s="123"/>
      <c r="I84" s="166" t="s">
        <v>707</v>
      </c>
      <c r="J84" s="124">
        <v>40330</v>
      </c>
      <c r="K84" s="184">
        <v>32</v>
      </c>
      <c r="L84" s="184">
        <v>8</v>
      </c>
      <c r="M84" s="185"/>
      <c r="N84" s="193" t="s">
        <v>808</v>
      </c>
      <c r="O84" s="123" t="s">
        <v>252</v>
      </c>
      <c r="P84" s="123"/>
      <c r="Q84" s="123"/>
      <c r="R84" s="123"/>
      <c r="S84" s="121">
        <v>50</v>
      </c>
      <c r="T84" s="123"/>
      <c r="U84" s="123" t="s">
        <v>1168</v>
      </c>
      <c r="V84" s="123"/>
    </row>
    <row r="85" spans="1:22" s="381" customFormat="1" ht="86.25" customHeight="1" x14ac:dyDescent="0.2">
      <c r="A85" s="123" t="s">
        <v>955</v>
      </c>
      <c r="B85" s="166" t="str">
        <f t="shared" si="1"/>
        <v>2010</v>
      </c>
      <c r="C85" s="123" t="s">
        <v>254</v>
      </c>
      <c r="D85" s="123" t="s">
        <v>254</v>
      </c>
      <c r="E85" s="123" t="s">
        <v>255</v>
      </c>
      <c r="F85" s="123" t="s">
        <v>1157</v>
      </c>
      <c r="G85" s="123"/>
      <c r="H85" s="123"/>
      <c r="I85" s="166" t="s">
        <v>708</v>
      </c>
      <c r="J85" s="124">
        <v>40507</v>
      </c>
      <c r="K85" s="184">
        <v>62</v>
      </c>
      <c r="L85" s="184">
        <v>18</v>
      </c>
      <c r="M85" s="185"/>
      <c r="N85" s="193" t="s">
        <v>809</v>
      </c>
      <c r="O85" s="166" t="s">
        <v>257</v>
      </c>
      <c r="P85" s="166"/>
      <c r="Q85" s="166"/>
      <c r="R85" s="166"/>
      <c r="S85" s="121">
        <v>49</v>
      </c>
      <c r="T85" s="123"/>
      <c r="U85" s="123" t="s">
        <v>1168</v>
      </c>
      <c r="V85" s="123"/>
    </row>
    <row r="86" spans="1:22" s="381" customFormat="1" ht="86.25" customHeight="1" x14ac:dyDescent="0.2">
      <c r="A86" s="123" t="s">
        <v>956</v>
      </c>
      <c r="B86" s="166" t="str">
        <f t="shared" si="1"/>
        <v>2010</v>
      </c>
      <c r="C86" s="123" t="s">
        <v>258</v>
      </c>
      <c r="D86" s="123" t="s">
        <v>258</v>
      </c>
      <c r="E86" s="123" t="s">
        <v>259</v>
      </c>
      <c r="F86" s="123" t="s">
        <v>2487</v>
      </c>
      <c r="G86" s="123"/>
      <c r="H86" s="123"/>
      <c r="I86" s="166" t="s">
        <v>709</v>
      </c>
      <c r="J86" s="124">
        <v>40542</v>
      </c>
      <c r="K86" s="184">
        <v>35</v>
      </c>
      <c r="L86" s="184">
        <v>35</v>
      </c>
      <c r="M86" s="185"/>
      <c r="N86" s="193" t="s">
        <v>809</v>
      </c>
      <c r="O86" s="166" t="s">
        <v>260</v>
      </c>
      <c r="P86" s="166"/>
      <c r="Q86" s="166"/>
      <c r="R86" s="166"/>
      <c r="S86" s="121">
        <v>30</v>
      </c>
      <c r="T86" s="123"/>
      <c r="U86" s="123" t="s">
        <v>1168</v>
      </c>
      <c r="V86" s="123"/>
    </row>
    <row r="87" spans="1:22" s="381" customFormat="1" ht="86.25" customHeight="1" x14ac:dyDescent="0.2">
      <c r="A87" s="123" t="s">
        <v>957</v>
      </c>
      <c r="B87" s="166" t="str">
        <f t="shared" si="1"/>
        <v>2010</v>
      </c>
      <c r="C87" s="123" t="s">
        <v>261</v>
      </c>
      <c r="D87" s="123" t="s">
        <v>261</v>
      </c>
      <c r="E87" s="123" t="s">
        <v>262</v>
      </c>
      <c r="F87" s="123" t="s">
        <v>2487</v>
      </c>
      <c r="G87" s="123"/>
      <c r="H87" s="123"/>
      <c r="I87" s="166" t="s">
        <v>710</v>
      </c>
      <c r="J87" s="124">
        <v>40542</v>
      </c>
      <c r="K87" s="184">
        <v>6</v>
      </c>
      <c r="L87" s="184">
        <v>6</v>
      </c>
      <c r="M87" s="185"/>
      <c r="N87" s="193" t="s">
        <v>806</v>
      </c>
      <c r="O87" s="123" t="s">
        <v>263</v>
      </c>
      <c r="P87" s="123"/>
      <c r="Q87" s="123"/>
      <c r="R87" s="123"/>
      <c r="S87" s="121">
        <v>20</v>
      </c>
      <c r="T87" s="123"/>
      <c r="U87" s="123" t="s">
        <v>1168</v>
      </c>
      <c r="V87" s="123"/>
    </row>
    <row r="88" spans="1:22" ht="86.25" customHeight="1" x14ac:dyDescent="0.2">
      <c r="A88" s="123" t="s">
        <v>958</v>
      </c>
      <c r="B88" s="166" t="str">
        <f t="shared" si="1"/>
        <v>2011</v>
      </c>
      <c r="C88" s="185" t="s">
        <v>264</v>
      </c>
      <c r="D88" s="185" t="s">
        <v>264</v>
      </c>
      <c r="E88" s="123" t="s">
        <v>265</v>
      </c>
      <c r="F88" s="123" t="s">
        <v>1139</v>
      </c>
      <c r="G88" s="123"/>
      <c r="H88" s="123"/>
      <c r="I88" s="166" t="s">
        <v>711</v>
      </c>
      <c r="J88" s="124">
        <v>40695</v>
      </c>
      <c r="K88" s="398">
        <v>237.87200000000001</v>
      </c>
      <c r="L88" s="184">
        <v>71.361000000000004</v>
      </c>
      <c r="M88" s="185"/>
      <c r="N88" s="193" t="s">
        <v>812</v>
      </c>
      <c r="O88" s="382" t="s">
        <v>266</v>
      </c>
      <c r="P88" s="370">
        <v>56000</v>
      </c>
      <c r="Q88" s="370"/>
      <c r="R88" s="370"/>
      <c r="S88" s="123">
        <v>30</v>
      </c>
      <c r="T88" s="123"/>
      <c r="U88" s="123" t="s">
        <v>1168</v>
      </c>
      <c r="V88" s="123"/>
    </row>
    <row r="89" spans="1:22" ht="86.25" customHeight="1" x14ac:dyDescent="0.2">
      <c r="A89" s="123" t="s">
        <v>959</v>
      </c>
      <c r="B89" s="166" t="str">
        <f t="shared" si="1"/>
        <v>2011</v>
      </c>
      <c r="C89" s="185" t="s">
        <v>267</v>
      </c>
      <c r="D89" s="185" t="s">
        <v>267</v>
      </c>
      <c r="E89" s="123" t="s">
        <v>268</v>
      </c>
      <c r="F89" s="123" t="s">
        <v>1158</v>
      </c>
      <c r="G89" s="123"/>
      <c r="H89" s="123"/>
      <c r="I89" s="166" t="s">
        <v>712</v>
      </c>
      <c r="J89" s="124">
        <v>40584</v>
      </c>
      <c r="K89" s="184">
        <v>178.26</v>
      </c>
      <c r="L89" s="184">
        <v>178.26</v>
      </c>
      <c r="M89" s="185"/>
      <c r="N89" s="193" t="s">
        <v>809</v>
      </c>
      <c r="O89" s="382" t="s">
        <v>269</v>
      </c>
      <c r="P89" s="370">
        <v>27835</v>
      </c>
      <c r="Q89" s="370"/>
      <c r="R89" s="370"/>
      <c r="S89" s="121">
        <v>50</v>
      </c>
      <c r="T89" s="123"/>
      <c r="U89" s="123" t="s">
        <v>1168</v>
      </c>
      <c r="V89" s="123"/>
    </row>
    <row r="90" spans="1:22" ht="86.25" customHeight="1" x14ac:dyDescent="0.2">
      <c r="A90" s="123" t="s">
        <v>960</v>
      </c>
      <c r="B90" s="166" t="str">
        <f t="shared" si="1"/>
        <v>2011</v>
      </c>
      <c r="C90" s="185" t="s">
        <v>270</v>
      </c>
      <c r="D90" s="185" t="s">
        <v>270</v>
      </c>
      <c r="E90" s="123" t="s">
        <v>271</v>
      </c>
      <c r="F90" s="123" t="s">
        <v>1157</v>
      </c>
      <c r="G90" s="123"/>
      <c r="H90" s="123"/>
      <c r="I90" s="166" t="s">
        <v>713</v>
      </c>
      <c r="J90" s="124">
        <v>40571</v>
      </c>
      <c r="K90" s="398">
        <v>30.170999999999999</v>
      </c>
      <c r="L90" s="398">
        <v>9.2620000000000005</v>
      </c>
      <c r="M90" s="370"/>
      <c r="N90" s="142" t="s">
        <v>811</v>
      </c>
      <c r="O90" s="382" t="s">
        <v>50</v>
      </c>
      <c r="P90" s="370">
        <v>5100</v>
      </c>
      <c r="Q90" s="370"/>
      <c r="R90" s="370"/>
      <c r="S90" s="121">
        <v>30</v>
      </c>
      <c r="T90" s="123"/>
      <c r="U90" s="123" t="s">
        <v>1168</v>
      </c>
      <c r="V90" s="123"/>
    </row>
    <row r="91" spans="1:22" ht="86.25" customHeight="1" x14ac:dyDescent="0.2">
      <c r="A91" s="123" t="s">
        <v>961</v>
      </c>
      <c r="B91" s="166" t="str">
        <f t="shared" si="1"/>
        <v>2011</v>
      </c>
      <c r="C91" s="185" t="s">
        <v>23</v>
      </c>
      <c r="D91" s="185" t="s">
        <v>23</v>
      </c>
      <c r="E91" s="123" t="s">
        <v>273</v>
      </c>
      <c r="F91" s="123" t="s">
        <v>1171</v>
      </c>
      <c r="G91" s="123"/>
      <c r="H91" s="123"/>
      <c r="I91" s="166" t="s">
        <v>714</v>
      </c>
      <c r="J91" s="124">
        <v>40695</v>
      </c>
      <c r="K91" s="398">
        <v>21.933</v>
      </c>
      <c r="L91" s="398">
        <v>15.342000000000001</v>
      </c>
      <c r="M91" s="370"/>
      <c r="N91" s="142" t="s">
        <v>808</v>
      </c>
      <c r="O91" s="382" t="s">
        <v>274</v>
      </c>
      <c r="P91" s="370">
        <v>3428</v>
      </c>
      <c r="Q91" s="370"/>
      <c r="R91" s="370"/>
      <c r="S91" s="121">
        <v>45</v>
      </c>
      <c r="T91" s="123"/>
      <c r="U91" s="123" t="s">
        <v>1168</v>
      </c>
      <c r="V91" s="123"/>
    </row>
    <row r="92" spans="1:22" ht="86.25" customHeight="1" x14ac:dyDescent="0.2">
      <c r="A92" s="123" t="s">
        <v>962</v>
      </c>
      <c r="B92" s="166" t="str">
        <f t="shared" si="1"/>
        <v>2011</v>
      </c>
      <c r="C92" s="185" t="s">
        <v>544</v>
      </c>
      <c r="D92" s="185" t="s">
        <v>544</v>
      </c>
      <c r="E92" s="123" t="s">
        <v>545</v>
      </c>
      <c r="F92" s="123" t="s">
        <v>1157</v>
      </c>
      <c r="G92" s="123"/>
      <c r="H92" s="123"/>
      <c r="I92" s="166" t="s">
        <v>714</v>
      </c>
      <c r="J92" s="124">
        <v>40695</v>
      </c>
      <c r="K92" s="398">
        <v>100</v>
      </c>
      <c r="L92" s="398"/>
      <c r="M92" s="370"/>
      <c r="N92" s="142" t="s">
        <v>806</v>
      </c>
      <c r="O92" s="382" t="s">
        <v>19</v>
      </c>
      <c r="P92" s="370"/>
      <c r="Q92" s="370"/>
      <c r="R92" s="370"/>
      <c r="S92" s="121"/>
      <c r="T92" s="123"/>
      <c r="U92" s="123" t="s">
        <v>1168</v>
      </c>
      <c r="V92" s="123"/>
    </row>
    <row r="93" spans="1:22" ht="86.25" customHeight="1" x14ac:dyDescent="0.2">
      <c r="A93" s="123" t="s">
        <v>963</v>
      </c>
      <c r="B93" s="166" t="str">
        <f t="shared" si="1"/>
        <v>2011</v>
      </c>
      <c r="C93" s="185" t="s">
        <v>275</v>
      </c>
      <c r="D93" s="185" t="s">
        <v>275</v>
      </c>
      <c r="E93" s="123" t="s">
        <v>276</v>
      </c>
      <c r="F93" s="123" t="s">
        <v>1158</v>
      </c>
      <c r="G93" s="123"/>
      <c r="H93" s="123"/>
      <c r="I93" s="166" t="s">
        <v>715</v>
      </c>
      <c r="J93" s="124">
        <v>40695</v>
      </c>
      <c r="K93" s="398">
        <v>20</v>
      </c>
      <c r="L93" s="398">
        <v>20</v>
      </c>
      <c r="M93" s="370"/>
      <c r="N93" s="142" t="s">
        <v>806</v>
      </c>
      <c r="O93" s="382" t="s">
        <v>277</v>
      </c>
      <c r="P93" s="383">
        <v>4980.3</v>
      </c>
      <c r="Q93" s="383"/>
      <c r="R93" s="383"/>
      <c r="S93" s="121">
        <v>30</v>
      </c>
      <c r="T93" s="123"/>
      <c r="U93" s="123" t="s">
        <v>1168</v>
      </c>
      <c r="V93" s="123"/>
    </row>
    <row r="94" spans="1:22" ht="86.25" customHeight="1" x14ac:dyDescent="0.2">
      <c r="A94" s="123" t="s">
        <v>964</v>
      </c>
      <c r="B94" s="166" t="str">
        <f t="shared" si="1"/>
        <v>2011</v>
      </c>
      <c r="C94" s="185" t="s">
        <v>278</v>
      </c>
      <c r="D94" s="185" t="s">
        <v>278</v>
      </c>
      <c r="E94" s="123" t="s">
        <v>279</v>
      </c>
      <c r="F94" s="123" t="s">
        <v>1643</v>
      </c>
      <c r="G94" s="123"/>
      <c r="H94" s="123"/>
      <c r="I94" s="166" t="s">
        <v>716</v>
      </c>
      <c r="J94" s="124">
        <v>40695</v>
      </c>
      <c r="K94" s="398">
        <v>153</v>
      </c>
      <c r="L94" s="398">
        <v>60</v>
      </c>
      <c r="M94" s="370"/>
      <c r="N94" s="142" t="s">
        <v>806</v>
      </c>
      <c r="O94" s="382" t="s">
        <v>280</v>
      </c>
      <c r="P94" s="384">
        <v>723010</v>
      </c>
      <c r="Q94" s="384"/>
      <c r="R94" s="384"/>
      <c r="S94" s="121">
        <v>45</v>
      </c>
      <c r="T94" s="123"/>
      <c r="U94" s="123" t="s">
        <v>1168</v>
      </c>
      <c r="V94" s="123"/>
    </row>
    <row r="95" spans="1:22" ht="86.25" customHeight="1" x14ac:dyDescent="0.2">
      <c r="A95" s="123" t="s">
        <v>965</v>
      </c>
      <c r="B95" s="166" t="str">
        <f t="shared" si="1"/>
        <v>2011</v>
      </c>
      <c r="C95" s="185" t="s">
        <v>281</v>
      </c>
      <c r="D95" s="185" t="s">
        <v>281</v>
      </c>
      <c r="E95" s="123" t="s">
        <v>282</v>
      </c>
      <c r="F95" s="123" t="s">
        <v>1158</v>
      </c>
      <c r="G95" s="123"/>
      <c r="H95" s="123"/>
      <c r="I95" s="166" t="s">
        <v>717</v>
      </c>
      <c r="J95" s="124">
        <v>40695</v>
      </c>
      <c r="K95" s="398">
        <v>25</v>
      </c>
      <c r="L95" s="398">
        <v>25</v>
      </c>
      <c r="M95" s="370"/>
      <c r="N95" s="142" t="s">
        <v>809</v>
      </c>
      <c r="O95" s="382" t="s">
        <v>283</v>
      </c>
      <c r="P95" s="384">
        <v>4200</v>
      </c>
      <c r="Q95" s="384"/>
      <c r="R95" s="384"/>
      <c r="S95" s="121">
        <v>32</v>
      </c>
      <c r="T95" s="123"/>
      <c r="U95" s="123" t="s">
        <v>1168</v>
      </c>
      <c r="V95" s="123"/>
    </row>
    <row r="96" spans="1:22" ht="86.25" customHeight="1" x14ac:dyDescent="0.2">
      <c r="A96" s="123" t="s">
        <v>966</v>
      </c>
      <c r="B96" s="166" t="str">
        <f t="shared" si="1"/>
        <v>2011</v>
      </c>
      <c r="C96" s="185" t="s">
        <v>284</v>
      </c>
      <c r="D96" s="185" t="s">
        <v>284</v>
      </c>
      <c r="E96" s="123" t="s">
        <v>285</v>
      </c>
      <c r="F96" s="123" t="s">
        <v>1158</v>
      </c>
      <c r="G96" s="123"/>
      <c r="H96" s="123"/>
      <c r="I96" s="166" t="s">
        <v>718</v>
      </c>
      <c r="J96" s="124">
        <v>40695</v>
      </c>
      <c r="K96" s="398">
        <v>227.01300000000001</v>
      </c>
      <c r="L96" s="398">
        <v>60</v>
      </c>
      <c r="M96" s="370"/>
      <c r="N96" s="142" t="s">
        <v>805</v>
      </c>
      <c r="O96" s="382" t="s">
        <v>286</v>
      </c>
      <c r="P96" s="384">
        <v>64185</v>
      </c>
      <c r="Q96" s="384"/>
      <c r="R96" s="384"/>
      <c r="S96" s="121">
        <v>50</v>
      </c>
      <c r="T96" s="123"/>
      <c r="U96" s="123" t="s">
        <v>1168</v>
      </c>
      <c r="V96" s="123"/>
    </row>
    <row r="97" spans="1:22" ht="86.25" customHeight="1" x14ac:dyDescent="0.2">
      <c r="A97" s="123" t="s">
        <v>967</v>
      </c>
      <c r="B97" s="166" t="str">
        <f t="shared" si="1"/>
        <v>2011</v>
      </c>
      <c r="C97" s="185" t="s">
        <v>287</v>
      </c>
      <c r="D97" s="185" t="s">
        <v>287</v>
      </c>
      <c r="E97" s="123" t="s">
        <v>288</v>
      </c>
      <c r="F97" s="123" t="s">
        <v>1158</v>
      </c>
      <c r="G97" s="123"/>
      <c r="H97" s="123"/>
      <c r="I97" s="166" t="s">
        <v>719</v>
      </c>
      <c r="J97" s="124">
        <v>40751</v>
      </c>
      <c r="K97" s="398">
        <v>32.594999999999999</v>
      </c>
      <c r="L97" s="398">
        <v>15</v>
      </c>
      <c r="M97" s="370"/>
      <c r="N97" s="142" t="s">
        <v>806</v>
      </c>
      <c r="O97" s="382" t="s">
        <v>233</v>
      </c>
      <c r="P97" s="384">
        <v>8206</v>
      </c>
      <c r="Q97" s="384"/>
      <c r="R97" s="384"/>
      <c r="S97" s="121">
        <v>49</v>
      </c>
      <c r="T97" s="123"/>
      <c r="U97" s="123" t="s">
        <v>1168</v>
      </c>
      <c r="V97" s="123"/>
    </row>
    <row r="98" spans="1:22" s="682" customFormat="1" ht="86.25" customHeight="1" x14ac:dyDescent="0.2">
      <c r="A98" s="123" t="s">
        <v>968</v>
      </c>
      <c r="B98" s="166" t="str">
        <f t="shared" si="1"/>
        <v>2011</v>
      </c>
      <c r="C98" s="185" t="s">
        <v>289</v>
      </c>
      <c r="D98" s="185" t="s">
        <v>289</v>
      </c>
      <c r="E98" s="123" t="s">
        <v>290</v>
      </c>
      <c r="F98" s="123" t="s">
        <v>1785</v>
      </c>
      <c r="G98" s="123"/>
      <c r="H98" s="123"/>
      <c r="I98" s="166" t="s">
        <v>720</v>
      </c>
      <c r="J98" s="124">
        <v>40695</v>
      </c>
      <c r="K98" s="398">
        <v>16.100000000000001</v>
      </c>
      <c r="L98" s="398">
        <v>8</v>
      </c>
      <c r="M98" s="370"/>
      <c r="N98" s="142" t="s">
        <v>811</v>
      </c>
      <c r="O98" s="382" t="s">
        <v>816</v>
      </c>
      <c r="P98" s="384">
        <v>12042.5</v>
      </c>
      <c r="Q98" s="383"/>
      <c r="R98" s="383"/>
      <c r="S98" s="121">
        <v>50</v>
      </c>
      <c r="T98" s="123"/>
      <c r="U98" s="123" t="s">
        <v>1168</v>
      </c>
      <c r="V98" s="123"/>
    </row>
    <row r="99" spans="1:22" ht="86.25" customHeight="1" x14ac:dyDescent="0.2">
      <c r="A99" s="123" t="s">
        <v>969</v>
      </c>
      <c r="B99" s="166" t="str">
        <f t="shared" si="1"/>
        <v>2011</v>
      </c>
      <c r="C99" s="185" t="s">
        <v>291</v>
      </c>
      <c r="D99" s="185" t="s">
        <v>291</v>
      </c>
      <c r="E99" s="123" t="s">
        <v>292</v>
      </c>
      <c r="F99" s="123" t="s">
        <v>1158</v>
      </c>
      <c r="G99" s="123"/>
      <c r="H99" s="123"/>
      <c r="I99" s="166" t="s">
        <v>721</v>
      </c>
      <c r="J99" s="124">
        <v>40695</v>
      </c>
      <c r="K99" s="398">
        <v>20</v>
      </c>
      <c r="L99" s="398">
        <v>15</v>
      </c>
      <c r="M99" s="370"/>
      <c r="N99" s="142" t="s">
        <v>806</v>
      </c>
      <c r="O99" s="382" t="s">
        <v>293</v>
      </c>
      <c r="P99" s="370">
        <v>1132</v>
      </c>
      <c r="Q99" s="370"/>
      <c r="R99" s="370"/>
      <c r="S99" s="121">
        <v>50</v>
      </c>
      <c r="T99" s="123"/>
      <c r="U99" s="123" t="s">
        <v>1168</v>
      </c>
      <c r="V99" s="123"/>
    </row>
    <row r="100" spans="1:22" s="682" customFormat="1" ht="86.25" customHeight="1" x14ac:dyDescent="0.2">
      <c r="A100" s="123" t="s">
        <v>970</v>
      </c>
      <c r="B100" s="166" t="str">
        <f t="shared" si="1"/>
        <v>2011</v>
      </c>
      <c r="C100" s="185" t="s">
        <v>294</v>
      </c>
      <c r="D100" s="185" t="s">
        <v>294</v>
      </c>
      <c r="E100" s="123" t="s">
        <v>295</v>
      </c>
      <c r="F100" s="123" t="s">
        <v>1157</v>
      </c>
      <c r="G100" s="123"/>
      <c r="H100" s="123"/>
      <c r="I100" s="166" t="s">
        <v>722</v>
      </c>
      <c r="J100" s="124">
        <v>40695</v>
      </c>
      <c r="K100" s="398">
        <v>10</v>
      </c>
      <c r="L100" s="398">
        <v>10</v>
      </c>
      <c r="M100" s="370"/>
      <c r="N100" s="142" t="s">
        <v>817</v>
      </c>
      <c r="O100" s="385" t="s">
        <v>296</v>
      </c>
      <c r="P100" s="370">
        <v>3000</v>
      </c>
      <c r="Q100" s="370"/>
      <c r="R100" s="370"/>
      <c r="S100" s="121">
        <v>45</v>
      </c>
      <c r="T100" s="123"/>
      <c r="U100" s="123" t="s">
        <v>1168</v>
      </c>
      <c r="V100" s="123"/>
    </row>
    <row r="101" spans="1:22" ht="86.25" customHeight="1" x14ac:dyDescent="0.2">
      <c r="A101" s="123" t="s">
        <v>971</v>
      </c>
      <c r="B101" s="166" t="str">
        <f t="shared" si="1"/>
        <v>2011</v>
      </c>
      <c r="C101" s="185" t="s">
        <v>297</v>
      </c>
      <c r="D101" s="185" t="s">
        <v>297</v>
      </c>
      <c r="E101" s="123" t="s">
        <v>298</v>
      </c>
      <c r="F101" s="123" t="s">
        <v>1158</v>
      </c>
      <c r="G101" s="123"/>
      <c r="H101" s="123"/>
      <c r="I101" s="166" t="s">
        <v>723</v>
      </c>
      <c r="J101" s="124">
        <v>40695</v>
      </c>
      <c r="K101" s="398">
        <v>50</v>
      </c>
      <c r="L101" s="398">
        <v>50</v>
      </c>
      <c r="M101" s="370"/>
      <c r="N101" s="142" t="s">
        <v>806</v>
      </c>
      <c r="O101" s="382" t="s">
        <v>86</v>
      </c>
      <c r="P101" s="370">
        <v>19337</v>
      </c>
      <c r="Q101" s="370"/>
      <c r="R101" s="370"/>
      <c r="S101" s="121">
        <v>50</v>
      </c>
      <c r="T101" s="123"/>
      <c r="U101" s="123" t="s">
        <v>1168</v>
      </c>
      <c r="V101" s="123"/>
    </row>
    <row r="102" spans="1:22" ht="86.25" customHeight="1" x14ac:dyDescent="0.2">
      <c r="A102" s="123" t="s">
        <v>972</v>
      </c>
      <c r="B102" s="166" t="str">
        <f t="shared" si="1"/>
        <v>2011</v>
      </c>
      <c r="C102" s="185" t="s">
        <v>299</v>
      </c>
      <c r="D102" s="185" t="s">
        <v>299</v>
      </c>
      <c r="E102" s="123" t="s">
        <v>300</v>
      </c>
      <c r="F102" s="123" t="s">
        <v>1141</v>
      </c>
      <c r="G102" s="123"/>
      <c r="H102" s="123"/>
      <c r="I102" s="166" t="s">
        <v>724</v>
      </c>
      <c r="J102" s="124">
        <v>40695</v>
      </c>
      <c r="K102" s="398">
        <v>36</v>
      </c>
      <c r="L102" s="398">
        <v>26</v>
      </c>
      <c r="M102" s="370"/>
      <c r="N102" s="142" t="s">
        <v>810</v>
      </c>
      <c r="O102" s="382" t="s">
        <v>301</v>
      </c>
      <c r="P102" s="370">
        <v>6579</v>
      </c>
      <c r="Q102" s="370"/>
      <c r="R102" s="370"/>
      <c r="S102" s="121">
        <v>40</v>
      </c>
      <c r="T102" s="123"/>
      <c r="U102" s="123" t="s">
        <v>1168</v>
      </c>
      <c r="V102" s="123"/>
    </row>
    <row r="103" spans="1:22" ht="86.25" customHeight="1" x14ac:dyDescent="0.2">
      <c r="A103" s="123" t="s">
        <v>973</v>
      </c>
      <c r="B103" s="166" t="str">
        <f t="shared" si="1"/>
        <v>2011</v>
      </c>
      <c r="C103" s="185" t="s">
        <v>302</v>
      </c>
      <c r="D103" s="185" t="s">
        <v>302</v>
      </c>
      <c r="E103" s="123" t="s">
        <v>303</v>
      </c>
      <c r="F103" s="123" t="s">
        <v>1158</v>
      </c>
      <c r="G103" s="123"/>
      <c r="H103" s="123"/>
      <c r="I103" s="166" t="s">
        <v>725</v>
      </c>
      <c r="J103" s="124">
        <v>40695</v>
      </c>
      <c r="K103" s="398">
        <v>220.773</v>
      </c>
      <c r="L103" s="398">
        <v>66.230999999999995</v>
      </c>
      <c r="M103" s="370"/>
      <c r="N103" s="142" t="s">
        <v>814</v>
      </c>
      <c r="O103" s="382" t="s">
        <v>304</v>
      </c>
      <c r="P103" s="370">
        <v>60000</v>
      </c>
      <c r="Q103" s="370"/>
      <c r="R103" s="370"/>
      <c r="S103" s="121">
        <v>50</v>
      </c>
      <c r="T103" s="123"/>
      <c r="U103" s="123" t="s">
        <v>1168</v>
      </c>
      <c r="V103" s="123"/>
    </row>
    <row r="104" spans="1:22" ht="86.25" customHeight="1" x14ac:dyDescent="0.2">
      <c r="A104" s="123" t="s">
        <v>974</v>
      </c>
      <c r="B104" s="166" t="str">
        <f t="shared" si="1"/>
        <v>2011</v>
      </c>
      <c r="C104" s="185" t="s">
        <v>408</v>
      </c>
      <c r="D104" s="185" t="s">
        <v>408</v>
      </c>
      <c r="E104" s="123" t="s">
        <v>409</v>
      </c>
      <c r="F104" s="123" t="s">
        <v>1158</v>
      </c>
      <c r="G104" s="123"/>
      <c r="H104" s="123"/>
      <c r="I104" s="166" t="s">
        <v>726</v>
      </c>
      <c r="J104" s="124">
        <v>40695</v>
      </c>
      <c r="K104" s="398">
        <v>196.87</v>
      </c>
      <c r="L104" s="398">
        <v>78.748000000000005</v>
      </c>
      <c r="M104" s="370"/>
      <c r="N104" s="142" t="s">
        <v>807</v>
      </c>
      <c r="O104" s="382" t="s">
        <v>410</v>
      </c>
      <c r="P104" s="370"/>
      <c r="Q104" s="370"/>
      <c r="R104" s="370"/>
      <c r="S104" s="121"/>
      <c r="T104" s="123"/>
      <c r="U104" s="123" t="s">
        <v>1168</v>
      </c>
      <c r="V104" s="123"/>
    </row>
    <row r="105" spans="1:22" ht="86.25" customHeight="1" x14ac:dyDescent="0.2">
      <c r="A105" s="123" t="s">
        <v>975</v>
      </c>
      <c r="B105" s="166" t="str">
        <f t="shared" si="1"/>
        <v>2011</v>
      </c>
      <c r="C105" s="185" t="s">
        <v>445</v>
      </c>
      <c r="D105" s="185" t="s">
        <v>445</v>
      </c>
      <c r="E105" s="123" t="s">
        <v>446</v>
      </c>
      <c r="F105" s="123" t="s">
        <v>1161</v>
      </c>
      <c r="G105" s="123"/>
      <c r="H105" s="123"/>
      <c r="I105" s="166" t="s">
        <v>727</v>
      </c>
      <c r="J105" s="124">
        <v>40695</v>
      </c>
      <c r="K105" s="398">
        <v>23.213000000000001</v>
      </c>
      <c r="L105" s="398">
        <v>23.213000000000001</v>
      </c>
      <c r="M105" s="370"/>
      <c r="N105" s="142" t="s">
        <v>812</v>
      </c>
      <c r="O105" s="382" t="s">
        <v>447</v>
      </c>
      <c r="P105" s="370">
        <v>4441.5</v>
      </c>
      <c r="Q105" s="370"/>
      <c r="R105" s="370"/>
      <c r="S105" s="121">
        <v>49</v>
      </c>
      <c r="T105" s="123"/>
      <c r="U105" s="123" t="s">
        <v>1168</v>
      </c>
      <c r="V105" s="123"/>
    </row>
    <row r="106" spans="1:22" ht="86.25" customHeight="1" x14ac:dyDescent="0.2">
      <c r="A106" s="123" t="s">
        <v>976</v>
      </c>
      <c r="B106" s="166" t="str">
        <f t="shared" si="1"/>
        <v>2011</v>
      </c>
      <c r="C106" s="185" t="s">
        <v>448</v>
      </c>
      <c r="D106" s="185" t="s">
        <v>448</v>
      </c>
      <c r="E106" s="123" t="s">
        <v>449</v>
      </c>
      <c r="F106" s="123" t="s">
        <v>1158</v>
      </c>
      <c r="G106" s="123"/>
      <c r="H106" s="123"/>
      <c r="I106" s="166" t="s">
        <v>728</v>
      </c>
      <c r="J106" s="124">
        <v>40695</v>
      </c>
      <c r="K106" s="398">
        <v>218.57</v>
      </c>
      <c r="L106" s="398">
        <v>25</v>
      </c>
      <c r="M106" s="370"/>
      <c r="N106" s="142" t="s">
        <v>808</v>
      </c>
      <c r="O106" s="382" t="s">
        <v>450</v>
      </c>
      <c r="P106" s="370">
        <v>61000</v>
      </c>
      <c r="Q106" s="370"/>
      <c r="R106" s="370"/>
      <c r="S106" s="121">
        <v>50</v>
      </c>
      <c r="T106" s="123"/>
      <c r="U106" s="123" t="s">
        <v>1170</v>
      </c>
      <c r="V106" s="123"/>
    </row>
    <row r="107" spans="1:22" s="381" customFormat="1" ht="86.25" customHeight="1" x14ac:dyDescent="0.2">
      <c r="A107" s="123" t="s">
        <v>977</v>
      </c>
      <c r="B107" s="166" t="str">
        <f t="shared" si="1"/>
        <v>2012</v>
      </c>
      <c r="C107" s="123" t="s">
        <v>306</v>
      </c>
      <c r="D107" s="123" t="s">
        <v>306</v>
      </c>
      <c r="E107" s="123" t="s">
        <v>307</v>
      </c>
      <c r="F107" s="123" t="s">
        <v>1157</v>
      </c>
      <c r="G107" s="123"/>
      <c r="H107" s="123"/>
      <c r="I107" s="166" t="s">
        <v>729</v>
      </c>
      <c r="J107" s="124">
        <v>40913</v>
      </c>
      <c r="K107" s="184">
        <v>125</v>
      </c>
      <c r="L107" s="184">
        <v>25</v>
      </c>
      <c r="M107" s="185"/>
      <c r="N107" s="193" t="s">
        <v>810</v>
      </c>
      <c r="O107" s="123" t="s">
        <v>309</v>
      </c>
      <c r="P107" s="123" t="s">
        <v>310</v>
      </c>
      <c r="Q107" s="123"/>
      <c r="R107" s="123"/>
      <c r="S107" s="123">
        <v>50</v>
      </c>
      <c r="T107" s="123"/>
      <c r="U107" s="123" t="s">
        <v>1168</v>
      </c>
      <c r="V107" s="123"/>
    </row>
    <row r="108" spans="1:22" s="381" customFormat="1" ht="86.25" customHeight="1" x14ac:dyDescent="0.2">
      <c r="A108" s="123" t="s">
        <v>978</v>
      </c>
      <c r="B108" s="166" t="str">
        <f t="shared" si="1"/>
        <v>2012</v>
      </c>
      <c r="C108" s="123" t="s">
        <v>311</v>
      </c>
      <c r="D108" s="123" t="s">
        <v>311</v>
      </c>
      <c r="E108" s="123" t="s">
        <v>312</v>
      </c>
      <c r="F108" s="123" t="s">
        <v>2487</v>
      </c>
      <c r="G108" s="123"/>
      <c r="H108" s="123"/>
      <c r="I108" s="166" t="s">
        <v>730</v>
      </c>
      <c r="J108" s="124">
        <v>40926</v>
      </c>
      <c r="K108" s="184">
        <v>9.0559999999999992</v>
      </c>
      <c r="L108" s="184">
        <v>9.0559999999999992</v>
      </c>
      <c r="M108" s="185"/>
      <c r="N108" s="193" t="s">
        <v>812</v>
      </c>
      <c r="O108" s="123" t="s">
        <v>314</v>
      </c>
      <c r="P108" s="123">
        <v>240</v>
      </c>
      <c r="Q108" s="123"/>
      <c r="R108" s="123"/>
      <c r="S108" s="123">
        <v>30</v>
      </c>
      <c r="T108" s="123"/>
      <c r="U108" s="123" t="s">
        <v>1168</v>
      </c>
      <c r="V108" s="123"/>
    </row>
    <row r="109" spans="1:22" s="381" customFormat="1" ht="86.25" customHeight="1" x14ac:dyDescent="0.2">
      <c r="A109" s="123" t="s">
        <v>979</v>
      </c>
      <c r="B109" s="166" t="str">
        <f t="shared" si="1"/>
        <v>2012</v>
      </c>
      <c r="C109" s="123" t="s">
        <v>315</v>
      </c>
      <c r="D109" s="123" t="s">
        <v>315</v>
      </c>
      <c r="E109" s="123" t="s">
        <v>316</v>
      </c>
      <c r="F109" s="123" t="s">
        <v>1158</v>
      </c>
      <c r="G109" s="123"/>
      <c r="H109" s="123"/>
      <c r="I109" s="166" t="s">
        <v>731</v>
      </c>
      <c r="J109" s="124">
        <v>40955</v>
      </c>
      <c r="K109" s="398">
        <v>0.2</v>
      </c>
      <c r="L109" s="184">
        <v>0.2</v>
      </c>
      <c r="M109" s="185"/>
      <c r="N109" s="193" t="s">
        <v>806</v>
      </c>
      <c r="O109" s="123" t="s">
        <v>317</v>
      </c>
      <c r="P109" s="370">
        <v>150</v>
      </c>
      <c r="Q109" s="370"/>
      <c r="R109" s="370"/>
      <c r="S109" s="123">
        <v>10</v>
      </c>
      <c r="T109" s="123"/>
      <c r="U109" s="123" t="s">
        <v>1168</v>
      </c>
      <c r="V109" s="123"/>
    </row>
    <row r="110" spans="1:22" s="381" customFormat="1" ht="86.25" customHeight="1" x14ac:dyDescent="0.2">
      <c r="A110" s="123" t="s">
        <v>980</v>
      </c>
      <c r="B110" s="166" t="str">
        <f t="shared" si="1"/>
        <v>2012</v>
      </c>
      <c r="C110" s="123" t="s">
        <v>318</v>
      </c>
      <c r="D110" s="123" t="s">
        <v>318</v>
      </c>
      <c r="E110" s="123" t="s">
        <v>319</v>
      </c>
      <c r="F110" s="123" t="s">
        <v>1785</v>
      </c>
      <c r="G110" s="123"/>
      <c r="H110" s="123"/>
      <c r="I110" s="166" t="s">
        <v>732</v>
      </c>
      <c r="J110" s="124">
        <v>40983</v>
      </c>
      <c r="K110" s="398">
        <v>80</v>
      </c>
      <c r="L110" s="184">
        <v>30</v>
      </c>
      <c r="M110" s="185"/>
      <c r="N110" s="193" t="s">
        <v>807</v>
      </c>
      <c r="O110" s="123" t="s">
        <v>320</v>
      </c>
      <c r="P110" s="370">
        <v>77182</v>
      </c>
      <c r="Q110" s="370"/>
      <c r="R110" s="370"/>
      <c r="S110" s="123">
        <v>32</v>
      </c>
      <c r="T110" s="123"/>
      <c r="U110" s="123" t="s">
        <v>1168</v>
      </c>
      <c r="V110" s="123"/>
    </row>
    <row r="111" spans="1:22" s="381" customFormat="1" ht="86.25" customHeight="1" x14ac:dyDescent="0.2">
      <c r="A111" s="123" t="s">
        <v>981</v>
      </c>
      <c r="B111" s="166" t="str">
        <f t="shared" si="1"/>
        <v>2012</v>
      </c>
      <c r="C111" s="123" t="s">
        <v>321</v>
      </c>
      <c r="D111" s="123" t="s">
        <v>321</v>
      </c>
      <c r="E111" s="123" t="s">
        <v>322</v>
      </c>
      <c r="F111" s="123" t="s">
        <v>1158</v>
      </c>
      <c r="G111" s="123"/>
      <c r="H111" s="123"/>
      <c r="I111" s="166" t="s">
        <v>733</v>
      </c>
      <c r="J111" s="124">
        <v>40996</v>
      </c>
      <c r="K111" s="398">
        <v>120</v>
      </c>
      <c r="L111" s="184">
        <v>120</v>
      </c>
      <c r="M111" s="185"/>
      <c r="N111" s="193" t="s">
        <v>806</v>
      </c>
      <c r="O111" s="123" t="s">
        <v>230</v>
      </c>
      <c r="P111" s="370">
        <v>54306</v>
      </c>
      <c r="Q111" s="370"/>
      <c r="R111" s="370"/>
      <c r="S111" s="123">
        <v>50</v>
      </c>
      <c r="T111" s="123"/>
      <c r="U111" s="123" t="s">
        <v>1168</v>
      </c>
      <c r="V111" s="123"/>
    </row>
    <row r="112" spans="1:22" s="381" customFormat="1" ht="86.25" customHeight="1" x14ac:dyDescent="0.2">
      <c r="A112" s="123" t="s">
        <v>982</v>
      </c>
      <c r="B112" s="166" t="str">
        <f t="shared" si="1"/>
        <v>2012</v>
      </c>
      <c r="C112" s="123" t="s">
        <v>323</v>
      </c>
      <c r="D112" s="123" t="s">
        <v>323</v>
      </c>
      <c r="E112" s="123" t="s">
        <v>324</v>
      </c>
      <c r="F112" s="123" t="s">
        <v>2487</v>
      </c>
      <c r="G112" s="123"/>
      <c r="H112" s="123"/>
      <c r="I112" s="166" t="s">
        <v>734</v>
      </c>
      <c r="J112" s="124">
        <v>41005</v>
      </c>
      <c r="K112" s="398">
        <v>9.6999999999999993</v>
      </c>
      <c r="L112" s="184">
        <v>9.6999999999999993</v>
      </c>
      <c r="M112" s="185"/>
      <c r="N112" s="193" t="s">
        <v>810</v>
      </c>
      <c r="O112" s="123" t="s">
        <v>325</v>
      </c>
      <c r="P112" s="370">
        <v>1840.8</v>
      </c>
      <c r="Q112" s="370"/>
      <c r="R112" s="370"/>
      <c r="S112" s="123">
        <v>50</v>
      </c>
      <c r="T112" s="123"/>
      <c r="U112" s="123" t="s">
        <v>1168</v>
      </c>
      <c r="V112" s="123"/>
    </row>
    <row r="113" spans="1:22" s="381" customFormat="1" ht="86.25" customHeight="1" x14ac:dyDescent="0.2">
      <c r="A113" s="123" t="s">
        <v>983</v>
      </c>
      <c r="B113" s="166" t="str">
        <f t="shared" si="1"/>
        <v>2012</v>
      </c>
      <c r="C113" s="123" t="s">
        <v>326</v>
      </c>
      <c r="D113" s="123" t="s">
        <v>326</v>
      </c>
      <c r="E113" s="123" t="s">
        <v>327</v>
      </c>
      <c r="F113" s="123" t="s">
        <v>1157</v>
      </c>
      <c r="G113" s="123"/>
      <c r="H113" s="123"/>
      <c r="I113" s="166" t="s">
        <v>735</v>
      </c>
      <c r="J113" s="124">
        <v>41053</v>
      </c>
      <c r="K113" s="398">
        <v>4</v>
      </c>
      <c r="L113" s="184">
        <v>4</v>
      </c>
      <c r="M113" s="185"/>
      <c r="N113" s="193" t="s">
        <v>805</v>
      </c>
      <c r="O113" s="123" t="s">
        <v>328</v>
      </c>
      <c r="P113" s="370">
        <v>300</v>
      </c>
      <c r="Q113" s="370"/>
      <c r="R113" s="370"/>
      <c r="S113" s="123">
        <v>47</v>
      </c>
      <c r="T113" s="123"/>
      <c r="U113" s="123" t="s">
        <v>1168</v>
      </c>
      <c r="V113" s="123"/>
    </row>
    <row r="114" spans="1:22" s="381" customFormat="1" ht="86.25" customHeight="1" x14ac:dyDescent="0.2">
      <c r="A114" s="123" t="s">
        <v>984</v>
      </c>
      <c r="B114" s="166" t="str">
        <f t="shared" si="1"/>
        <v>2012</v>
      </c>
      <c r="C114" s="123" t="s">
        <v>329</v>
      </c>
      <c r="D114" s="123" t="s">
        <v>329</v>
      </c>
      <c r="E114" s="123" t="s">
        <v>232</v>
      </c>
      <c r="F114" s="123" t="s">
        <v>1158</v>
      </c>
      <c r="G114" s="123"/>
      <c r="H114" s="123"/>
      <c r="I114" s="166" t="s">
        <v>736</v>
      </c>
      <c r="J114" s="124">
        <v>41053</v>
      </c>
      <c r="K114" s="398">
        <v>50</v>
      </c>
      <c r="L114" s="184">
        <v>50</v>
      </c>
      <c r="M114" s="185"/>
      <c r="N114" s="193" t="s">
        <v>806</v>
      </c>
      <c r="O114" s="123" t="s">
        <v>233</v>
      </c>
      <c r="P114" s="370">
        <v>34593</v>
      </c>
      <c r="Q114" s="370"/>
      <c r="R114" s="370"/>
      <c r="S114" s="123">
        <v>49</v>
      </c>
      <c r="T114" s="123"/>
      <c r="U114" s="123" t="s">
        <v>1168</v>
      </c>
      <c r="V114" s="123"/>
    </row>
    <row r="115" spans="1:22" s="700" customFormat="1" ht="86.25" customHeight="1" x14ac:dyDescent="0.2">
      <c r="A115" s="123" t="s">
        <v>985</v>
      </c>
      <c r="B115" s="166" t="str">
        <f t="shared" si="1"/>
        <v>2012</v>
      </c>
      <c r="C115" s="123" t="s">
        <v>330</v>
      </c>
      <c r="D115" s="123" t="s">
        <v>330</v>
      </c>
      <c r="E115" s="123" t="s">
        <v>331</v>
      </c>
      <c r="F115" s="123" t="s">
        <v>1158</v>
      </c>
      <c r="G115" s="123"/>
      <c r="H115" s="123"/>
      <c r="I115" s="166" t="s">
        <v>737</v>
      </c>
      <c r="J115" s="124">
        <v>41103</v>
      </c>
      <c r="K115" s="398">
        <v>127.714</v>
      </c>
      <c r="L115" s="184">
        <v>38</v>
      </c>
      <c r="M115" s="185"/>
      <c r="N115" s="193" t="s">
        <v>808</v>
      </c>
      <c r="O115" s="123" t="s">
        <v>332</v>
      </c>
      <c r="P115" s="370">
        <v>40000</v>
      </c>
      <c r="Q115" s="370"/>
      <c r="R115" s="370"/>
      <c r="S115" s="123">
        <v>50</v>
      </c>
      <c r="T115" s="123"/>
      <c r="U115" s="123" t="s">
        <v>1168</v>
      </c>
      <c r="V115" s="123"/>
    </row>
    <row r="116" spans="1:22" s="381" customFormat="1" ht="86.25" customHeight="1" x14ac:dyDescent="0.2">
      <c r="A116" s="123" t="s">
        <v>986</v>
      </c>
      <c r="B116" s="166" t="str">
        <f t="shared" si="1"/>
        <v>2012</v>
      </c>
      <c r="C116" s="123" t="s">
        <v>333</v>
      </c>
      <c r="D116" s="123" t="s">
        <v>333</v>
      </c>
      <c r="E116" s="123" t="s">
        <v>334</v>
      </c>
      <c r="F116" s="123" t="s">
        <v>1158</v>
      </c>
      <c r="G116" s="123"/>
      <c r="H116" s="123"/>
      <c r="I116" s="166" t="s">
        <v>738</v>
      </c>
      <c r="J116" s="124">
        <v>41103</v>
      </c>
      <c r="K116" s="398">
        <v>211.95500000000001</v>
      </c>
      <c r="L116" s="184">
        <v>100</v>
      </c>
      <c r="M116" s="185"/>
      <c r="N116" s="193" t="s">
        <v>808</v>
      </c>
      <c r="O116" s="123" t="s">
        <v>335</v>
      </c>
      <c r="P116" s="370">
        <v>51550</v>
      </c>
      <c r="Q116" s="370"/>
      <c r="R116" s="370"/>
      <c r="S116" s="123">
        <v>46</v>
      </c>
      <c r="T116" s="123"/>
      <c r="U116" s="123" t="s">
        <v>1168</v>
      </c>
      <c r="V116" s="123"/>
    </row>
    <row r="117" spans="1:22" s="381" customFormat="1" ht="86.25" customHeight="1" x14ac:dyDescent="0.2">
      <c r="A117" s="123" t="s">
        <v>987</v>
      </c>
      <c r="B117" s="166" t="str">
        <f t="shared" si="1"/>
        <v>2012</v>
      </c>
      <c r="C117" s="123" t="s">
        <v>336</v>
      </c>
      <c r="D117" s="123" t="s">
        <v>336</v>
      </c>
      <c r="E117" s="123" t="s">
        <v>337</v>
      </c>
      <c r="F117" s="123" t="s">
        <v>2487</v>
      </c>
      <c r="G117" s="123"/>
      <c r="H117" s="123"/>
      <c r="I117" s="166" t="s">
        <v>739</v>
      </c>
      <c r="J117" s="124">
        <v>41103</v>
      </c>
      <c r="K117" s="398">
        <v>40.396000000000001</v>
      </c>
      <c r="L117" s="184">
        <v>12.396000000000001</v>
      </c>
      <c r="M117" s="185"/>
      <c r="N117" s="193" t="s">
        <v>810</v>
      </c>
      <c r="O117" s="123" t="s">
        <v>338</v>
      </c>
      <c r="P117" s="370">
        <v>6611</v>
      </c>
      <c r="Q117" s="370"/>
      <c r="R117" s="370"/>
      <c r="S117" s="123">
        <v>50</v>
      </c>
      <c r="T117" s="123"/>
      <c r="U117" s="123" t="s">
        <v>1168</v>
      </c>
      <c r="V117" s="123"/>
    </row>
    <row r="118" spans="1:22" s="381" customFormat="1" ht="86.25" customHeight="1" x14ac:dyDescent="0.2">
      <c r="A118" s="123" t="s">
        <v>988</v>
      </c>
      <c r="B118" s="166" t="str">
        <f t="shared" si="1"/>
        <v>2012</v>
      </c>
      <c r="C118" s="123" t="s">
        <v>339</v>
      </c>
      <c r="D118" s="123" t="s">
        <v>339</v>
      </c>
      <c r="E118" s="123" t="s">
        <v>379</v>
      </c>
      <c r="F118" s="123" t="s">
        <v>1158</v>
      </c>
      <c r="G118" s="123"/>
      <c r="H118" s="123"/>
      <c r="I118" s="166" t="s">
        <v>740</v>
      </c>
      <c r="J118" s="124">
        <v>41148</v>
      </c>
      <c r="K118" s="398">
        <v>190</v>
      </c>
      <c r="L118" s="184">
        <v>80</v>
      </c>
      <c r="M118" s="185"/>
      <c r="N118" s="193" t="s">
        <v>806</v>
      </c>
      <c r="O118" s="123" t="s">
        <v>340</v>
      </c>
      <c r="P118" s="370">
        <v>42818</v>
      </c>
      <c r="Q118" s="370"/>
      <c r="R118" s="370"/>
      <c r="S118" s="123">
        <v>50</v>
      </c>
      <c r="T118" s="123"/>
      <c r="U118" s="123" t="s">
        <v>1168</v>
      </c>
      <c r="V118" s="123"/>
    </row>
    <row r="119" spans="1:22" s="381" customFormat="1" ht="86.25" customHeight="1" x14ac:dyDescent="0.2">
      <c r="A119" s="123" t="s">
        <v>989</v>
      </c>
      <c r="B119" s="166" t="str">
        <f t="shared" si="1"/>
        <v>2012</v>
      </c>
      <c r="C119" s="123" t="s">
        <v>341</v>
      </c>
      <c r="D119" s="123" t="s">
        <v>341</v>
      </c>
      <c r="E119" s="123" t="s">
        <v>342</v>
      </c>
      <c r="F119" s="123" t="s">
        <v>1139</v>
      </c>
      <c r="G119" s="123"/>
      <c r="H119" s="123"/>
      <c r="I119" s="166" t="s">
        <v>741</v>
      </c>
      <c r="J119" s="124">
        <v>41149</v>
      </c>
      <c r="K119" s="398">
        <v>16</v>
      </c>
      <c r="L119" s="184">
        <v>16</v>
      </c>
      <c r="M119" s="185"/>
      <c r="N119" s="193" t="s">
        <v>809</v>
      </c>
      <c r="O119" s="123" t="s">
        <v>32</v>
      </c>
      <c r="P119" s="370">
        <v>11619</v>
      </c>
      <c r="Q119" s="370"/>
      <c r="R119" s="370"/>
      <c r="S119" s="123">
        <v>45</v>
      </c>
      <c r="T119" s="123"/>
      <c r="U119" s="123" t="s">
        <v>1168</v>
      </c>
      <c r="V119" s="123"/>
    </row>
    <row r="120" spans="1:22" s="381" customFormat="1" ht="86.25" customHeight="1" x14ac:dyDescent="0.2">
      <c r="A120" s="123" t="s">
        <v>990</v>
      </c>
      <c r="B120" s="166" t="str">
        <f t="shared" si="1"/>
        <v>2012</v>
      </c>
      <c r="C120" s="123" t="s">
        <v>343</v>
      </c>
      <c r="D120" s="123" t="s">
        <v>343</v>
      </c>
      <c r="E120" s="123" t="s">
        <v>344</v>
      </c>
      <c r="F120" s="123" t="s">
        <v>1296</v>
      </c>
      <c r="G120" s="123"/>
      <c r="H120" s="123"/>
      <c r="I120" s="166" t="s">
        <v>742</v>
      </c>
      <c r="J120" s="124">
        <v>41204</v>
      </c>
      <c r="K120" s="398">
        <v>20.5</v>
      </c>
      <c r="L120" s="184">
        <v>20</v>
      </c>
      <c r="M120" s="185"/>
      <c r="N120" s="193" t="s">
        <v>812</v>
      </c>
      <c r="O120" s="123" t="s">
        <v>346</v>
      </c>
      <c r="P120" s="370">
        <v>155927</v>
      </c>
      <c r="Q120" s="370"/>
      <c r="R120" s="370"/>
      <c r="S120" s="123">
        <v>17</v>
      </c>
      <c r="T120" s="123"/>
      <c r="U120" s="123" t="s">
        <v>1168</v>
      </c>
      <c r="V120" s="123"/>
    </row>
    <row r="121" spans="1:22" s="700" customFormat="1" ht="86.25" customHeight="1" x14ac:dyDescent="0.2">
      <c r="A121" s="123" t="s">
        <v>991</v>
      </c>
      <c r="B121" s="166" t="str">
        <f t="shared" si="1"/>
        <v>2012</v>
      </c>
      <c r="C121" s="123" t="s">
        <v>347</v>
      </c>
      <c r="D121" s="123" t="s">
        <v>347</v>
      </c>
      <c r="E121" s="123" t="s">
        <v>2492</v>
      </c>
      <c r="F121" s="123" t="s">
        <v>1643</v>
      </c>
      <c r="G121" s="123"/>
      <c r="H121" s="123"/>
      <c r="I121" s="166" t="s">
        <v>742</v>
      </c>
      <c r="J121" s="124">
        <v>41268</v>
      </c>
      <c r="K121" s="398">
        <v>100</v>
      </c>
      <c r="L121" s="184">
        <v>30</v>
      </c>
      <c r="M121" s="185"/>
      <c r="N121" s="193" t="s">
        <v>807</v>
      </c>
      <c r="O121" s="123" t="s">
        <v>348</v>
      </c>
      <c r="P121" s="370">
        <v>1527000</v>
      </c>
      <c r="Q121" s="370"/>
      <c r="R121" s="370"/>
      <c r="S121" s="123">
        <v>50</v>
      </c>
      <c r="T121" s="123"/>
      <c r="U121" s="123" t="s">
        <v>1168</v>
      </c>
      <c r="V121" s="123"/>
    </row>
    <row r="122" spans="1:22" s="381" customFormat="1" ht="86.25" customHeight="1" x14ac:dyDescent="0.2">
      <c r="A122" s="123" t="s">
        <v>992</v>
      </c>
      <c r="B122" s="166" t="str">
        <f t="shared" si="1"/>
        <v>2012</v>
      </c>
      <c r="C122" s="123" t="s">
        <v>347</v>
      </c>
      <c r="D122" s="123" t="s">
        <v>347</v>
      </c>
      <c r="E122" s="123" t="s">
        <v>349</v>
      </c>
      <c r="F122" s="123" t="s">
        <v>1643</v>
      </c>
      <c r="G122" s="123"/>
      <c r="H122" s="123"/>
      <c r="I122" s="166" t="s">
        <v>742</v>
      </c>
      <c r="J122" s="124">
        <v>41268</v>
      </c>
      <c r="K122" s="398">
        <v>18</v>
      </c>
      <c r="L122" s="184">
        <v>6</v>
      </c>
      <c r="M122" s="185"/>
      <c r="N122" s="193" t="s">
        <v>807</v>
      </c>
      <c r="O122" s="123" t="s">
        <v>350</v>
      </c>
      <c r="P122" s="370">
        <v>44719</v>
      </c>
      <c r="Q122" s="370"/>
      <c r="R122" s="370"/>
      <c r="S122" s="123">
        <v>50</v>
      </c>
      <c r="T122" s="123"/>
      <c r="U122" s="123" t="s">
        <v>1168</v>
      </c>
      <c r="V122" s="123"/>
    </row>
    <row r="123" spans="1:22" s="381" customFormat="1" ht="86.25" customHeight="1" x14ac:dyDescent="0.2">
      <c r="A123" s="123" t="s">
        <v>993</v>
      </c>
      <c r="B123" s="166" t="str">
        <f t="shared" si="1"/>
        <v>2012</v>
      </c>
      <c r="C123" s="123" t="s">
        <v>305</v>
      </c>
      <c r="D123" s="123" t="s">
        <v>305</v>
      </c>
      <c r="E123" s="123" t="s">
        <v>351</v>
      </c>
      <c r="F123" s="123" t="s">
        <v>1830</v>
      </c>
      <c r="G123" s="123"/>
      <c r="H123" s="123"/>
      <c r="I123" s="166" t="s">
        <v>742</v>
      </c>
      <c r="J123" s="124">
        <v>41271</v>
      </c>
      <c r="K123" s="398">
        <v>155.22499999999999</v>
      </c>
      <c r="L123" s="184">
        <v>40</v>
      </c>
      <c r="M123" s="185"/>
      <c r="N123" s="193" t="s">
        <v>817</v>
      </c>
      <c r="O123" s="123" t="s">
        <v>352</v>
      </c>
      <c r="P123" s="370">
        <v>9950.16</v>
      </c>
      <c r="Q123" s="370"/>
      <c r="R123" s="370"/>
      <c r="S123" s="123">
        <v>50</v>
      </c>
      <c r="T123" s="123"/>
      <c r="U123" s="123" t="s">
        <v>1168</v>
      </c>
      <c r="V123" s="123"/>
    </row>
    <row r="124" spans="1:22" s="381" customFormat="1" ht="86.25" customHeight="1" x14ac:dyDescent="0.2">
      <c r="A124" s="123" t="s">
        <v>994</v>
      </c>
      <c r="B124" s="166" t="str">
        <f t="shared" si="1"/>
        <v>2013</v>
      </c>
      <c r="C124" s="123" t="s">
        <v>353</v>
      </c>
      <c r="D124" s="123" t="s">
        <v>353</v>
      </c>
      <c r="E124" s="123" t="s">
        <v>354</v>
      </c>
      <c r="F124" s="123" t="s">
        <v>1157</v>
      </c>
      <c r="G124" s="123"/>
      <c r="H124" s="123"/>
      <c r="I124" s="166" t="s">
        <v>743</v>
      </c>
      <c r="J124" s="124">
        <v>41278</v>
      </c>
      <c r="K124" s="184">
        <v>396.55700000000002</v>
      </c>
      <c r="L124" s="184">
        <v>121.557</v>
      </c>
      <c r="M124" s="185"/>
      <c r="N124" s="193" t="s">
        <v>812</v>
      </c>
      <c r="O124" s="123" t="s">
        <v>356</v>
      </c>
      <c r="P124" s="185">
        <v>20979</v>
      </c>
      <c r="Q124" s="185"/>
      <c r="R124" s="185"/>
      <c r="S124" s="123">
        <v>30</v>
      </c>
      <c r="T124" s="123"/>
      <c r="U124" s="123" t="s">
        <v>1168</v>
      </c>
      <c r="V124" s="123"/>
    </row>
    <row r="125" spans="1:22" s="381" customFormat="1" ht="86.25" customHeight="1" x14ac:dyDescent="0.2">
      <c r="A125" s="123" t="s">
        <v>995</v>
      </c>
      <c r="B125" s="166" t="str">
        <f t="shared" si="1"/>
        <v>2013</v>
      </c>
      <c r="C125" s="123" t="s">
        <v>185</v>
      </c>
      <c r="D125" s="123" t="s">
        <v>185</v>
      </c>
      <c r="E125" s="123" t="s">
        <v>357</v>
      </c>
      <c r="F125" s="123" t="s">
        <v>1751</v>
      </c>
      <c r="G125" s="123"/>
      <c r="H125" s="123"/>
      <c r="I125" s="166" t="s">
        <v>744</v>
      </c>
      <c r="J125" s="124">
        <v>41278</v>
      </c>
      <c r="K125" s="184">
        <v>7.2</v>
      </c>
      <c r="L125" s="184">
        <v>3.2</v>
      </c>
      <c r="M125" s="185"/>
      <c r="N125" s="193" t="s">
        <v>807</v>
      </c>
      <c r="O125" s="123" t="s">
        <v>358</v>
      </c>
      <c r="P125" s="185">
        <v>1339.2</v>
      </c>
      <c r="Q125" s="386"/>
      <c r="R125" s="386"/>
      <c r="S125" s="123">
        <v>40</v>
      </c>
      <c r="T125" s="123"/>
      <c r="U125" s="123" t="s">
        <v>1168</v>
      </c>
      <c r="V125" s="123"/>
    </row>
    <row r="126" spans="1:22" s="381" customFormat="1" ht="86.25" customHeight="1" x14ac:dyDescent="0.2">
      <c r="A126" s="123" t="s">
        <v>996</v>
      </c>
      <c r="B126" s="166" t="str">
        <f t="shared" si="1"/>
        <v>2013</v>
      </c>
      <c r="C126" s="123" t="s">
        <v>359</v>
      </c>
      <c r="D126" s="123" t="s">
        <v>359</v>
      </c>
      <c r="E126" s="123" t="s">
        <v>360</v>
      </c>
      <c r="F126" s="123" t="s">
        <v>1158</v>
      </c>
      <c r="G126" s="123"/>
      <c r="H126" s="123"/>
      <c r="I126" s="166" t="s">
        <v>745</v>
      </c>
      <c r="J126" s="124">
        <v>41290</v>
      </c>
      <c r="K126" s="398">
        <v>24.466999999999999</v>
      </c>
      <c r="L126" s="184">
        <v>23</v>
      </c>
      <c r="M126" s="185"/>
      <c r="N126" s="193" t="s">
        <v>806</v>
      </c>
      <c r="O126" s="123" t="s">
        <v>361</v>
      </c>
      <c r="P126" s="370">
        <v>150</v>
      </c>
      <c r="Q126" s="370"/>
      <c r="R126" s="370"/>
      <c r="S126" s="123">
        <v>31</v>
      </c>
      <c r="T126" s="123"/>
      <c r="U126" s="123" t="s">
        <v>1168</v>
      </c>
      <c r="V126" s="123"/>
    </row>
    <row r="127" spans="1:22" s="381" customFormat="1" ht="86.25" customHeight="1" x14ac:dyDescent="0.2">
      <c r="A127" s="123" t="s">
        <v>997</v>
      </c>
      <c r="B127" s="166" t="str">
        <f t="shared" si="1"/>
        <v>2013</v>
      </c>
      <c r="C127" s="123" t="s">
        <v>362</v>
      </c>
      <c r="D127" s="123" t="s">
        <v>362</v>
      </c>
      <c r="E127" s="123" t="s">
        <v>363</v>
      </c>
      <c r="F127" s="123" t="s">
        <v>1158</v>
      </c>
      <c r="G127" s="123"/>
      <c r="H127" s="123"/>
      <c r="I127" s="166" t="s">
        <v>746</v>
      </c>
      <c r="J127" s="124">
        <v>41347</v>
      </c>
      <c r="K127" s="398">
        <v>130</v>
      </c>
      <c r="L127" s="184">
        <v>32</v>
      </c>
      <c r="M127" s="185"/>
      <c r="N127" s="193" t="s">
        <v>812</v>
      </c>
      <c r="O127" s="123" t="s">
        <v>365</v>
      </c>
      <c r="P127" s="370">
        <v>5513</v>
      </c>
      <c r="Q127" s="370"/>
      <c r="R127" s="370"/>
      <c r="S127" s="123">
        <v>40</v>
      </c>
      <c r="T127" s="123"/>
      <c r="U127" s="123" t="s">
        <v>1168</v>
      </c>
      <c r="V127" s="123"/>
    </row>
    <row r="128" spans="1:22" s="381" customFormat="1" ht="86.25" customHeight="1" x14ac:dyDescent="0.2">
      <c r="A128" s="123" t="s">
        <v>998</v>
      </c>
      <c r="B128" s="166" t="str">
        <f t="shared" si="1"/>
        <v>2013</v>
      </c>
      <c r="C128" s="123" t="s">
        <v>366</v>
      </c>
      <c r="D128" s="123" t="s">
        <v>366</v>
      </c>
      <c r="E128" s="123" t="s">
        <v>367</v>
      </c>
      <c r="F128" s="123" t="s">
        <v>1157</v>
      </c>
      <c r="G128" s="123"/>
      <c r="H128" s="123"/>
      <c r="I128" s="166" t="s">
        <v>747</v>
      </c>
      <c r="J128" s="124">
        <v>41347</v>
      </c>
      <c r="K128" s="398">
        <v>450</v>
      </c>
      <c r="L128" s="184">
        <v>80</v>
      </c>
      <c r="M128" s="185"/>
      <c r="N128" s="193" t="s">
        <v>811</v>
      </c>
      <c r="O128" s="123" t="s">
        <v>50</v>
      </c>
      <c r="P128" s="370">
        <v>47362</v>
      </c>
      <c r="Q128" s="370"/>
      <c r="R128" s="370"/>
      <c r="S128" s="123">
        <v>50</v>
      </c>
      <c r="T128" s="123"/>
      <c r="U128" s="123" t="s">
        <v>1168</v>
      </c>
      <c r="V128" s="123"/>
    </row>
    <row r="129" spans="1:22" s="381" customFormat="1" ht="86.25" customHeight="1" x14ac:dyDescent="0.2">
      <c r="A129" s="665" t="s">
        <v>999</v>
      </c>
      <c r="B129" s="665" t="str">
        <f t="shared" si="1"/>
        <v>2013</v>
      </c>
      <c r="C129" s="665" t="s">
        <v>368</v>
      </c>
      <c r="D129" s="665" t="s">
        <v>368</v>
      </c>
      <c r="E129" s="665" t="s">
        <v>369</v>
      </c>
      <c r="F129" s="665" t="s">
        <v>1643</v>
      </c>
      <c r="G129" s="665"/>
      <c r="H129" s="665"/>
      <c r="I129" s="665" t="s">
        <v>748</v>
      </c>
      <c r="J129" s="668">
        <v>41347</v>
      </c>
      <c r="K129" s="1029">
        <v>34.765999999999998</v>
      </c>
      <c r="L129" s="687">
        <v>9.5</v>
      </c>
      <c r="M129" s="688"/>
      <c r="N129" s="678" t="s">
        <v>813</v>
      </c>
      <c r="O129" s="665" t="s">
        <v>370</v>
      </c>
      <c r="P129" s="1041">
        <v>21691.5</v>
      </c>
      <c r="Q129" s="1041"/>
      <c r="R129" s="1041"/>
      <c r="S129" s="665">
        <v>45</v>
      </c>
      <c r="T129" s="665"/>
      <c r="U129" s="665" t="s">
        <v>1169</v>
      </c>
      <c r="V129" s="665"/>
    </row>
    <row r="130" spans="1:22" s="381" customFormat="1" ht="86.25" customHeight="1" x14ac:dyDescent="0.2">
      <c r="A130" s="123" t="s">
        <v>1000</v>
      </c>
      <c r="B130" s="166" t="str">
        <f t="shared" si="1"/>
        <v>2013</v>
      </c>
      <c r="C130" s="123" t="s">
        <v>371</v>
      </c>
      <c r="D130" s="123" t="s">
        <v>371</v>
      </c>
      <c r="E130" s="123" t="s">
        <v>372</v>
      </c>
      <c r="F130" s="123" t="s">
        <v>1751</v>
      </c>
      <c r="G130" s="123"/>
      <c r="H130" s="123"/>
      <c r="I130" s="166" t="s">
        <v>749</v>
      </c>
      <c r="J130" s="124">
        <v>41382</v>
      </c>
      <c r="K130" s="398">
        <v>15.5</v>
      </c>
      <c r="L130" s="184">
        <v>5.5</v>
      </c>
      <c r="M130" s="185"/>
      <c r="N130" s="193" t="s">
        <v>807</v>
      </c>
      <c r="O130" s="123" t="s">
        <v>373</v>
      </c>
      <c r="P130" s="370">
        <v>3283.2</v>
      </c>
      <c r="Q130" s="370"/>
      <c r="R130" s="370"/>
      <c r="S130" s="123">
        <v>40</v>
      </c>
      <c r="T130" s="123"/>
      <c r="U130" s="123" t="s">
        <v>1168</v>
      </c>
      <c r="V130" s="123"/>
    </row>
    <row r="131" spans="1:22" s="381" customFormat="1" ht="86.25" customHeight="1" x14ac:dyDescent="0.2">
      <c r="A131" s="123" t="s">
        <v>1001</v>
      </c>
      <c r="B131" s="166" t="str">
        <f t="shared" si="1"/>
        <v>2013</v>
      </c>
      <c r="C131" s="123" t="s">
        <v>374</v>
      </c>
      <c r="D131" s="123" t="s">
        <v>374</v>
      </c>
      <c r="E131" s="123" t="s">
        <v>375</v>
      </c>
      <c r="F131" s="123" t="s">
        <v>1158</v>
      </c>
      <c r="G131" s="123"/>
      <c r="H131" s="123"/>
      <c r="I131" s="166" t="s">
        <v>750</v>
      </c>
      <c r="J131" s="124">
        <v>41414</v>
      </c>
      <c r="K131" s="398">
        <v>132.44999999999999</v>
      </c>
      <c r="L131" s="184">
        <v>39.75</v>
      </c>
      <c r="M131" s="185"/>
      <c r="N131" s="193" t="s">
        <v>805</v>
      </c>
      <c r="O131" s="123" t="s">
        <v>376</v>
      </c>
      <c r="P131" s="370">
        <v>26527</v>
      </c>
      <c r="Q131" s="370"/>
      <c r="R131" s="370"/>
      <c r="S131" s="123">
        <v>50</v>
      </c>
      <c r="T131" s="123"/>
      <c r="U131" s="123" t="s">
        <v>1168</v>
      </c>
      <c r="V131" s="123"/>
    </row>
    <row r="132" spans="1:22" s="381" customFormat="1" ht="86.25" customHeight="1" x14ac:dyDescent="0.2">
      <c r="A132" s="123" t="s">
        <v>1002</v>
      </c>
      <c r="B132" s="166" t="str">
        <f t="shared" ref="B132:B195" si="2">LEFT(A132,4)</f>
        <v>2013</v>
      </c>
      <c r="C132" s="123" t="s">
        <v>377</v>
      </c>
      <c r="D132" s="123" t="s">
        <v>377</v>
      </c>
      <c r="E132" s="123" t="s">
        <v>378</v>
      </c>
      <c r="F132" s="123" t="s">
        <v>1158</v>
      </c>
      <c r="G132" s="123"/>
      <c r="H132" s="123"/>
      <c r="I132" s="166" t="s">
        <v>751</v>
      </c>
      <c r="J132" s="124">
        <v>41395</v>
      </c>
      <c r="K132" s="398">
        <v>196.191</v>
      </c>
      <c r="L132" s="184">
        <v>49.046999999999997</v>
      </c>
      <c r="M132" s="185"/>
      <c r="N132" s="193"/>
      <c r="O132" s="123"/>
      <c r="P132" s="370"/>
      <c r="Q132" s="370"/>
      <c r="R132" s="370"/>
      <c r="S132" s="123">
        <v>50</v>
      </c>
      <c r="T132" s="123"/>
      <c r="U132" s="123" t="s">
        <v>1168</v>
      </c>
      <c r="V132" s="123"/>
    </row>
    <row r="133" spans="1:22" s="381" customFormat="1" ht="86.25" customHeight="1" x14ac:dyDescent="0.2">
      <c r="A133" s="123" t="s">
        <v>1003</v>
      </c>
      <c r="B133" s="166" t="str">
        <f t="shared" si="2"/>
        <v>2013</v>
      </c>
      <c r="C133" s="123" t="s">
        <v>411</v>
      </c>
      <c r="D133" s="123" t="s">
        <v>411</v>
      </c>
      <c r="E133" s="123" t="s">
        <v>412</v>
      </c>
      <c r="F133" s="123" t="s">
        <v>1158</v>
      </c>
      <c r="G133" s="123"/>
      <c r="H133" s="123"/>
      <c r="I133" s="166" t="s">
        <v>752</v>
      </c>
      <c r="J133" s="124">
        <v>41450</v>
      </c>
      <c r="K133" s="398">
        <v>69.558000000000007</v>
      </c>
      <c r="L133" s="184">
        <v>20</v>
      </c>
      <c r="M133" s="185"/>
      <c r="N133" s="193" t="s">
        <v>810</v>
      </c>
      <c r="O133" s="123" t="s">
        <v>413</v>
      </c>
      <c r="P133" s="370">
        <v>12989</v>
      </c>
      <c r="Q133" s="370"/>
      <c r="R133" s="370"/>
      <c r="S133" s="123">
        <v>50</v>
      </c>
      <c r="T133" s="123"/>
      <c r="U133" s="123" t="s">
        <v>1168</v>
      </c>
      <c r="V133" s="123"/>
    </row>
    <row r="134" spans="1:22" s="381" customFormat="1" ht="86.25" customHeight="1" x14ac:dyDescent="0.2">
      <c r="A134" s="123" t="s">
        <v>1004</v>
      </c>
      <c r="B134" s="166" t="str">
        <f t="shared" si="2"/>
        <v>2013</v>
      </c>
      <c r="C134" s="123" t="s">
        <v>414</v>
      </c>
      <c r="D134" s="123" t="s">
        <v>414</v>
      </c>
      <c r="E134" s="123" t="s">
        <v>415</v>
      </c>
      <c r="F134" s="123" t="s">
        <v>1643</v>
      </c>
      <c r="G134" s="123"/>
      <c r="H134" s="123"/>
      <c r="I134" s="166" t="s">
        <v>753</v>
      </c>
      <c r="J134" s="124">
        <v>41450</v>
      </c>
      <c r="K134" s="398">
        <v>86</v>
      </c>
      <c r="L134" s="184">
        <v>86</v>
      </c>
      <c r="M134" s="185"/>
      <c r="N134" s="193" t="s">
        <v>811</v>
      </c>
      <c r="O134" s="123" t="s">
        <v>416</v>
      </c>
      <c r="P134" s="370">
        <v>7480</v>
      </c>
      <c r="Q134" s="370"/>
      <c r="R134" s="370"/>
      <c r="S134" s="123">
        <v>50</v>
      </c>
      <c r="T134" s="123"/>
      <c r="U134" s="123" t="s">
        <v>1168</v>
      </c>
      <c r="V134" s="123"/>
    </row>
    <row r="135" spans="1:22" s="700" customFormat="1" ht="86.25" customHeight="1" x14ac:dyDescent="0.2">
      <c r="A135" s="123" t="s">
        <v>1005</v>
      </c>
      <c r="B135" s="166" t="str">
        <f t="shared" si="2"/>
        <v>2013</v>
      </c>
      <c r="C135" s="123" t="s">
        <v>417</v>
      </c>
      <c r="D135" s="123" t="s">
        <v>417</v>
      </c>
      <c r="E135" s="123" t="s">
        <v>418</v>
      </c>
      <c r="F135" s="123" t="s">
        <v>1143</v>
      </c>
      <c r="G135" s="123"/>
      <c r="H135" s="123"/>
      <c r="I135" s="166" t="s">
        <v>754</v>
      </c>
      <c r="J135" s="124">
        <v>41593</v>
      </c>
      <c r="K135" s="398">
        <v>127.49299999999999</v>
      </c>
      <c r="L135" s="184">
        <v>38.247999999999998</v>
      </c>
      <c r="M135" s="185"/>
      <c r="N135" s="193" t="s">
        <v>811</v>
      </c>
      <c r="O135" s="123" t="s">
        <v>419</v>
      </c>
      <c r="P135" s="370">
        <v>31345</v>
      </c>
      <c r="Q135" s="370"/>
      <c r="R135" s="370"/>
      <c r="S135" s="123">
        <v>50</v>
      </c>
      <c r="T135" s="123"/>
      <c r="U135" s="123" t="s">
        <v>1168</v>
      </c>
      <c r="V135" s="123" t="s">
        <v>2491</v>
      </c>
    </row>
    <row r="136" spans="1:22" s="381" customFormat="1" ht="86.25" customHeight="1" x14ac:dyDescent="0.2">
      <c r="A136" s="123" t="s">
        <v>1006</v>
      </c>
      <c r="B136" s="166" t="str">
        <f t="shared" si="2"/>
        <v>2013</v>
      </c>
      <c r="C136" s="123" t="s">
        <v>420</v>
      </c>
      <c r="D136" s="123" t="s">
        <v>420</v>
      </c>
      <c r="E136" s="123" t="s">
        <v>421</v>
      </c>
      <c r="F136" s="123" t="s">
        <v>1157</v>
      </c>
      <c r="G136" s="123"/>
      <c r="H136" s="123"/>
      <c r="I136" s="166" t="s">
        <v>755</v>
      </c>
      <c r="J136" s="124">
        <v>41612</v>
      </c>
      <c r="K136" s="398">
        <v>36</v>
      </c>
      <c r="L136" s="184">
        <v>30</v>
      </c>
      <c r="M136" s="185"/>
      <c r="N136" s="193" t="s">
        <v>809</v>
      </c>
      <c r="O136" s="123" t="s">
        <v>422</v>
      </c>
      <c r="P136" s="370">
        <v>7162.7</v>
      </c>
      <c r="Q136" s="370"/>
      <c r="R136" s="370"/>
      <c r="S136" s="123">
        <v>50</v>
      </c>
      <c r="T136" s="123"/>
      <c r="U136" s="123" t="s">
        <v>1168</v>
      </c>
      <c r="V136" s="123"/>
    </row>
    <row r="137" spans="1:22" s="381" customFormat="1" ht="86.25" customHeight="1" x14ac:dyDescent="0.2">
      <c r="A137" s="123" t="s">
        <v>1007</v>
      </c>
      <c r="B137" s="166" t="str">
        <f t="shared" si="2"/>
        <v>2014</v>
      </c>
      <c r="C137" s="123" t="s">
        <v>423</v>
      </c>
      <c r="D137" s="123" t="s">
        <v>423</v>
      </c>
      <c r="E137" s="123" t="s">
        <v>424</v>
      </c>
      <c r="F137" s="123" t="s">
        <v>1144</v>
      </c>
      <c r="G137" s="123"/>
      <c r="H137" s="123"/>
      <c r="I137" s="166" t="s">
        <v>756</v>
      </c>
      <c r="J137" s="124">
        <v>41691</v>
      </c>
      <c r="K137" s="184">
        <v>12.641999999999999</v>
      </c>
      <c r="L137" s="184">
        <v>12.641999999999999</v>
      </c>
      <c r="M137" s="185"/>
      <c r="N137" s="193" t="s">
        <v>811</v>
      </c>
      <c r="O137" s="123" t="s">
        <v>425</v>
      </c>
      <c r="P137" s="121"/>
      <c r="Q137" s="185" t="s">
        <v>426</v>
      </c>
      <c r="R137" s="185"/>
      <c r="S137" s="123" t="s">
        <v>427</v>
      </c>
      <c r="T137" s="123"/>
      <c r="U137" s="123" t="s">
        <v>1168</v>
      </c>
      <c r="V137" s="123"/>
    </row>
    <row r="138" spans="1:22" s="381" customFormat="1" ht="86.25" customHeight="1" x14ac:dyDescent="0.2">
      <c r="A138" s="123" t="s">
        <v>1008</v>
      </c>
      <c r="B138" s="166" t="str">
        <f t="shared" si="2"/>
        <v>2014</v>
      </c>
      <c r="C138" s="123" t="s">
        <v>423</v>
      </c>
      <c r="D138" s="123" t="s">
        <v>423</v>
      </c>
      <c r="E138" s="123" t="s">
        <v>428</v>
      </c>
      <c r="F138" s="123" t="s">
        <v>1144</v>
      </c>
      <c r="G138" s="123"/>
      <c r="H138" s="123"/>
      <c r="I138" s="166" t="s">
        <v>757</v>
      </c>
      <c r="J138" s="124">
        <v>41691</v>
      </c>
      <c r="K138" s="184">
        <v>6.6870000000000003</v>
      </c>
      <c r="L138" s="184">
        <v>6.6870000000000003</v>
      </c>
      <c r="M138" s="185"/>
      <c r="N138" s="193" t="s">
        <v>815</v>
      </c>
      <c r="O138" s="123" t="s">
        <v>430</v>
      </c>
      <c r="P138" s="121"/>
      <c r="Q138" s="185" t="s">
        <v>426</v>
      </c>
      <c r="R138" s="185"/>
      <c r="S138" s="123" t="s">
        <v>427</v>
      </c>
      <c r="T138" s="123"/>
      <c r="U138" s="123" t="s">
        <v>1168</v>
      </c>
      <c r="V138" s="123"/>
    </row>
    <row r="139" spans="1:22" s="381" customFormat="1" ht="86.25" customHeight="1" x14ac:dyDescent="0.2">
      <c r="A139" s="123" t="s">
        <v>1009</v>
      </c>
      <c r="B139" s="166" t="str">
        <f t="shared" si="2"/>
        <v>2014</v>
      </c>
      <c r="C139" s="123" t="s">
        <v>423</v>
      </c>
      <c r="D139" s="123" t="s">
        <v>423</v>
      </c>
      <c r="E139" s="123" t="s">
        <v>431</v>
      </c>
      <c r="F139" s="123" t="s">
        <v>1144</v>
      </c>
      <c r="G139" s="123"/>
      <c r="H139" s="123"/>
      <c r="I139" s="166" t="s">
        <v>758</v>
      </c>
      <c r="J139" s="124">
        <v>41691</v>
      </c>
      <c r="K139" s="184">
        <v>30.757999999999999</v>
      </c>
      <c r="L139" s="184">
        <v>30.757999999999999</v>
      </c>
      <c r="M139" s="185"/>
      <c r="N139" s="193" t="s">
        <v>813</v>
      </c>
      <c r="O139" s="123" t="s">
        <v>432</v>
      </c>
      <c r="P139" s="121"/>
      <c r="Q139" s="185" t="s">
        <v>433</v>
      </c>
      <c r="R139" s="185"/>
      <c r="S139" s="123" t="s">
        <v>427</v>
      </c>
      <c r="T139" s="123"/>
      <c r="U139" s="123" t="s">
        <v>1168</v>
      </c>
      <c r="V139" s="123"/>
    </row>
    <row r="140" spans="1:22" s="381" customFormat="1" ht="86.25" customHeight="1" x14ac:dyDescent="0.2">
      <c r="A140" s="123" t="s">
        <v>1010</v>
      </c>
      <c r="B140" s="166" t="str">
        <f t="shared" si="2"/>
        <v>2014</v>
      </c>
      <c r="C140" s="123" t="s">
        <v>423</v>
      </c>
      <c r="D140" s="123" t="s">
        <v>423</v>
      </c>
      <c r="E140" s="123" t="s">
        <v>434</v>
      </c>
      <c r="F140" s="123" t="s">
        <v>1144</v>
      </c>
      <c r="G140" s="123"/>
      <c r="H140" s="123"/>
      <c r="I140" s="166" t="s">
        <v>759</v>
      </c>
      <c r="J140" s="124">
        <v>41691</v>
      </c>
      <c r="K140" s="184">
        <v>5.0979999999999999</v>
      </c>
      <c r="L140" s="184">
        <v>5.0979999999999999</v>
      </c>
      <c r="M140" s="185"/>
      <c r="N140" s="193" t="s">
        <v>815</v>
      </c>
      <c r="O140" s="123" t="s">
        <v>435</v>
      </c>
      <c r="P140" s="121"/>
      <c r="Q140" s="123" t="s">
        <v>436</v>
      </c>
      <c r="R140" s="123"/>
      <c r="S140" s="123" t="s">
        <v>427</v>
      </c>
      <c r="T140" s="123"/>
      <c r="U140" s="123" t="s">
        <v>1168</v>
      </c>
      <c r="V140" s="123"/>
    </row>
    <row r="141" spans="1:22" s="381" customFormat="1" ht="86.25" customHeight="1" x14ac:dyDescent="0.2">
      <c r="A141" s="123" t="s">
        <v>1011</v>
      </c>
      <c r="B141" s="166" t="str">
        <f t="shared" si="2"/>
        <v>2014</v>
      </c>
      <c r="C141" s="123" t="s">
        <v>423</v>
      </c>
      <c r="D141" s="123" t="s">
        <v>423</v>
      </c>
      <c r="E141" s="123" t="s">
        <v>437</v>
      </c>
      <c r="F141" s="123" t="s">
        <v>1144</v>
      </c>
      <c r="G141" s="123"/>
      <c r="H141" s="123"/>
      <c r="I141" s="166" t="s">
        <v>760</v>
      </c>
      <c r="J141" s="124">
        <v>41691</v>
      </c>
      <c r="K141" s="184">
        <v>4.7779999999999996</v>
      </c>
      <c r="L141" s="184">
        <v>4.7779999999999996</v>
      </c>
      <c r="M141" s="185"/>
      <c r="N141" s="193" t="s">
        <v>812</v>
      </c>
      <c r="O141" s="123" t="s">
        <v>439</v>
      </c>
      <c r="P141" s="121"/>
      <c r="Q141" s="123" t="s">
        <v>828</v>
      </c>
      <c r="R141" s="123"/>
      <c r="S141" s="123" t="s">
        <v>427</v>
      </c>
      <c r="T141" s="123"/>
      <c r="U141" s="123" t="s">
        <v>1168</v>
      </c>
      <c r="V141" s="123"/>
    </row>
    <row r="142" spans="1:22" s="381" customFormat="1" ht="86.25" customHeight="1" x14ac:dyDescent="0.2">
      <c r="A142" s="123" t="s">
        <v>1012</v>
      </c>
      <c r="B142" s="166" t="str">
        <f t="shared" si="2"/>
        <v>2014</v>
      </c>
      <c r="C142" s="123" t="s">
        <v>423</v>
      </c>
      <c r="D142" s="123" t="s">
        <v>423</v>
      </c>
      <c r="E142" s="123" t="s">
        <v>441</v>
      </c>
      <c r="F142" s="123" t="s">
        <v>1144</v>
      </c>
      <c r="G142" s="123"/>
      <c r="H142" s="123"/>
      <c r="I142" s="166" t="s">
        <v>761</v>
      </c>
      <c r="J142" s="124">
        <v>41691</v>
      </c>
      <c r="K142" s="184">
        <v>8.3650000000000002</v>
      </c>
      <c r="L142" s="184">
        <v>8.3650000000000002</v>
      </c>
      <c r="M142" s="185"/>
      <c r="N142" s="193" t="s">
        <v>812</v>
      </c>
      <c r="O142" s="123" t="s">
        <v>443</v>
      </c>
      <c r="P142" s="121"/>
      <c r="Q142" s="123" t="s">
        <v>444</v>
      </c>
      <c r="R142" s="123"/>
      <c r="S142" s="123" t="s">
        <v>427</v>
      </c>
      <c r="T142" s="123"/>
      <c r="U142" s="123" t="s">
        <v>1168</v>
      </c>
      <c r="V142" s="123"/>
    </row>
    <row r="143" spans="1:22" s="381" customFormat="1" ht="86.25" customHeight="1" x14ac:dyDescent="0.2">
      <c r="A143" s="665" t="s">
        <v>1013</v>
      </c>
      <c r="B143" s="665" t="str">
        <f t="shared" si="2"/>
        <v>2014</v>
      </c>
      <c r="C143" s="665" t="s">
        <v>461</v>
      </c>
      <c r="D143" s="665" t="s">
        <v>461</v>
      </c>
      <c r="E143" s="665" t="s">
        <v>462</v>
      </c>
      <c r="F143" s="665" t="s">
        <v>1162</v>
      </c>
      <c r="G143" s="665"/>
      <c r="H143" s="665"/>
      <c r="I143" s="665" t="s">
        <v>762</v>
      </c>
      <c r="J143" s="668">
        <v>41747</v>
      </c>
      <c r="K143" s="687">
        <v>150</v>
      </c>
      <c r="L143" s="687">
        <v>15</v>
      </c>
      <c r="M143" s="688"/>
      <c r="N143" s="678" t="s">
        <v>808</v>
      </c>
      <c r="O143" s="665" t="s">
        <v>463</v>
      </c>
      <c r="P143" s="688">
        <v>40080</v>
      </c>
      <c r="Q143" s="688"/>
      <c r="R143" s="688"/>
      <c r="S143" s="665">
        <v>50</v>
      </c>
      <c r="T143" s="665"/>
      <c r="U143" s="665" t="s">
        <v>1169</v>
      </c>
      <c r="V143" s="665"/>
    </row>
    <row r="144" spans="1:22" s="381" customFormat="1" ht="86.25" customHeight="1" x14ac:dyDescent="0.2">
      <c r="A144" s="123" t="s">
        <v>1014</v>
      </c>
      <c r="B144" s="166" t="str">
        <f t="shared" si="2"/>
        <v>2014</v>
      </c>
      <c r="C144" s="123" t="s">
        <v>464</v>
      </c>
      <c r="D144" s="123" t="s">
        <v>464</v>
      </c>
      <c r="E144" s="123" t="s">
        <v>465</v>
      </c>
      <c r="F144" s="123" t="s">
        <v>1158</v>
      </c>
      <c r="G144" s="123"/>
      <c r="H144" s="123"/>
      <c r="I144" s="166" t="s">
        <v>763</v>
      </c>
      <c r="J144" s="124">
        <v>41768</v>
      </c>
      <c r="K144" s="184">
        <v>212.86</v>
      </c>
      <c r="L144" s="184">
        <v>60</v>
      </c>
      <c r="M144" s="185"/>
      <c r="N144" s="193" t="s">
        <v>814</v>
      </c>
      <c r="O144" s="123" t="s">
        <v>304</v>
      </c>
      <c r="P144" s="185">
        <v>148202.70000000001</v>
      </c>
      <c r="Q144" s="185"/>
      <c r="R144" s="185"/>
      <c r="S144" s="123">
        <v>50</v>
      </c>
      <c r="T144" s="123"/>
      <c r="U144" s="123" t="s">
        <v>1168</v>
      </c>
      <c r="V144" s="123"/>
    </row>
    <row r="145" spans="1:22" s="381" customFormat="1" ht="86.25" customHeight="1" x14ac:dyDescent="0.2">
      <c r="A145" s="123" t="s">
        <v>1015</v>
      </c>
      <c r="B145" s="166" t="str">
        <f t="shared" si="2"/>
        <v>2014</v>
      </c>
      <c r="C145" s="123" t="s">
        <v>466</v>
      </c>
      <c r="D145" s="123" t="s">
        <v>466</v>
      </c>
      <c r="E145" s="123" t="s">
        <v>467</v>
      </c>
      <c r="F145" s="123" t="s">
        <v>1824</v>
      </c>
      <c r="G145" s="123"/>
      <c r="H145" s="123"/>
      <c r="I145" s="166" t="s">
        <v>764</v>
      </c>
      <c r="J145" s="124">
        <v>41782</v>
      </c>
      <c r="K145" s="184">
        <v>60</v>
      </c>
      <c r="L145" s="184">
        <v>18</v>
      </c>
      <c r="M145" s="185"/>
      <c r="N145" s="193" t="s">
        <v>806</v>
      </c>
      <c r="O145" s="123" t="s">
        <v>468</v>
      </c>
      <c r="P145" s="185">
        <v>55587.3</v>
      </c>
      <c r="Q145" s="185"/>
      <c r="R145" s="185"/>
      <c r="S145" s="123">
        <v>50</v>
      </c>
      <c r="T145" s="123"/>
      <c r="U145" s="123" t="s">
        <v>1168</v>
      </c>
      <c r="V145" s="123"/>
    </row>
    <row r="146" spans="1:22" s="381" customFormat="1" ht="86.25" customHeight="1" x14ac:dyDescent="0.2">
      <c r="A146" s="123" t="s">
        <v>1016</v>
      </c>
      <c r="B146" s="166" t="str">
        <f t="shared" si="2"/>
        <v>2014</v>
      </c>
      <c r="C146" s="123" t="s">
        <v>469</v>
      </c>
      <c r="D146" s="123" t="s">
        <v>469</v>
      </c>
      <c r="E146" s="123" t="s">
        <v>470</v>
      </c>
      <c r="F146" s="123" t="s">
        <v>1643</v>
      </c>
      <c r="G146" s="123"/>
      <c r="H146" s="123"/>
      <c r="I146" s="166" t="s">
        <v>765</v>
      </c>
      <c r="J146" s="124">
        <v>41782</v>
      </c>
      <c r="K146" s="184">
        <v>145.41</v>
      </c>
      <c r="L146" s="184">
        <v>45.41</v>
      </c>
      <c r="M146" s="185"/>
      <c r="N146" s="193" t="s">
        <v>806</v>
      </c>
      <c r="O146" s="123" t="s">
        <v>471</v>
      </c>
      <c r="P146" s="185">
        <v>142762</v>
      </c>
      <c r="Q146" s="185"/>
      <c r="R146" s="185"/>
      <c r="S146" s="123">
        <v>50</v>
      </c>
      <c r="T146" s="123"/>
      <c r="U146" s="123" t="s">
        <v>1168</v>
      </c>
      <c r="V146" s="123"/>
    </row>
    <row r="147" spans="1:22" s="381" customFormat="1" ht="86.25" customHeight="1" x14ac:dyDescent="0.2">
      <c r="A147" s="123" t="s">
        <v>1017</v>
      </c>
      <c r="B147" s="166" t="str">
        <f t="shared" si="2"/>
        <v>2014</v>
      </c>
      <c r="C147" s="123" t="s">
        <v>472</v>
      </c>
      <c r="D147" s="123" t="s">
        <v>472</v>
      </c>
      <c r="E147" s="123" t="s">
        <v>473</v>
      </c>
      <c r="F147" s="123" t="s">
        <v>1157</v>
      </c>
      <c r="G147" s="123"/>
      <c r="H147" s="123"/>
      <c r="I147" s="166" t="s">
        <v>766</v>
      </c>
      <c r="J147" s="124">
        <v>41789</v>
      </c>
      <c r="K147" s="184">
        <v>295</v>
      </c>
      <c r="L147" s="184">
        <v>88.5</v>
      </c>
      <c r="M147" s="185"/>
      <c r="N147" s="193" t="s">
        <v>806</v>
      </c>
      <c r="O147" s="123" t="s">
        <v>475</v>
      </c>
      <c r="P147" s="185">
        <v>35000</v>
      </c>
      <c r="Q147" s="185"/>
      <c r="R147" s="185"/>
      <c r="S147" s="123">
        <v>43</v>
      </c>
      <c r="T147" s="123"/>
      <c r="U147" s="123" t="s">
        <v>1168</v>
      </c>
      <c r="V147" s="123"/>
    </row>
    <row r="148" spans="1:22" s="381" customFormat="1" ht="86.25" customHeight="1" x14ac:dyDescent="0.2">
      <c r="A148" s="123" t="s">
        <v>1018</v>
      </c>
      <c r="B148" s="166" t="str">
        <f t="shared" si="2"/>
        <v>2014</v>
      </c>
      <c r="C148" s="123" t="s">
        <v>476</v>
      </c>
      <c r="D148" s="123" t="s">
        <v>476</v>
      </c>
      <c r="E148" s="123" t="s">
        <v>477</v>
      </c>
      <c r="F148" s="123" t="s">
        <v>1161</v>
      </c>
      <c r="G148" s="123"/>
      <c r="H148" s="123"/>
      <c r="I148" s="166" t="s">
        <v>767</v>
      </c>
      <c r="J148" s="124">
        <v>41793</v>
      </c>
      <c r="K148" s="184">
        <v>94</v>
      </c>
      <c r="L148" s="184">
        <v>94</v>
      </c>
      <c r="M148" s="185"/>
      <c r="N148" s="193" t="s">
        <v>811</v>
      </c>
      <c r="O148" s="123" t="s">
        <v>478</v>
      </c>
      <c r="P148" s="185">
        <v>26451.5</v>
      </c>
      <c r="Q148" s="185"/>
      <c r="R148" s="185"/>
      <c r="S148" s="123">
        <v>30</v>
      </c>
      <c r="T148" s="123"/>
      <c r="U148" s="123" t="s">
        <v>1168</v>
      </c>
      <c r="V148" s="123"/>
    </row>
    <row r="149" spans="1:22" s="381" customFormat="1" ht="86.25" customHeight="1" x14ac:dyDescent="0.2">
      <c r="A149" s="123" t="s">
        <v>1019</v>
      </c>
      <c r="B149" s="166" t="str">
        <f t="shared" si="2"/>
        <v>2014</v>
      </c>
      <c r="C149" s="123" t="s">
        <v>476</v>
      </c>
      <c r="D149" s="123" t="s">
        <v>476</v>
      </c>
      <c r="E149" s="123" t="s">
        <v>477</v>
      </c>
      <c r="F149" s="123" t="s">
        <v>1161</v>
      </c>
      <c r="G149" s="123"/>
      <c r="H149" s="123"/>
      <c r="I149" s="166" t="s">
        <v>768</v>
      </c>
      <c r="J149" s="124">
        <v>41793</v>
      </c>
      <c r="K149" s="184">
        <v>101</v>
      </c>
      <c r="L149" s="184">
        <v>101</v>
      </c>
      <c r="M149" s="185"/>
      <c r="N149" s="193" t="s">
        <v>813</v>
      </c>
      <c r="O149" s="123" t="s">
        <v>479</v>
      </c>
      <c r="P149" s="185">
        <v>37313</v>
      </c>
      <c r="Q149" s="185"/>
      <c r="R149" s="185"/>
      <c r="S149" s="123">
        <v>30</v>
      </c>
      <c r="T149" s="123"/>
      <c r="U149" s="123" t="s">
        <v>1168</v>
      </c>
      <c r="V149" s="123"/>
    </row>
    <row r="150" spans="1:22" s="381" customFormat="1" ht="86.25" customHeight="1" x14ac:dyDescent="0.2">
      <c r="A150" s="123" t="s">
        <v>1020</v>
      </c>
      <c r="B150" s="166" t="str">
        <f t="shared" si="2"/>
        <v>2014</v>
      </c>
      <c r="C150" s="123" t="s">
        <v>480</v>
      </c>
      <c r="D150" s="123" t="s">
        <v>480</v>
      </c>
      <c r="E150" s="123" t="s">
        <v>481</v>
      </c>
      <c r="F150" s="123" t="s">
        <v>1157</v>
      </c>
      <c r="G150" s="123"/>
      <c r="H150" s="123"/>
      <c r="I150" s="166" t="s">
        <v>769</v>
      </c>
      <c r="J150" s="124">
        <v>41859</v>
      </c>
      <c r="K150" s="184">
        <v>323.89999999999998</v>
      </c>
      <c r="L150" s="184">
        <v>100</v>
      </c>
      <c r="M150" s="185"/>
      <c r="N150" s="193" t="s">
        <v>805</v>
      </c>
      <c r="O150" s="123" t="s">
        <v>149</v>
      </c>
      <c r="P150" s="185">
        <v>70242</v>
      </c>
      <c r="Q150" s="185"/>
      <c r="R150" s="185"/>
      <c r="S150" s="123">
        <v>43</v>
      </c>
      <c r="T150" s="123"/>
      <c r="U150" s="123" t="s">
        <v>1168</v>
      </c>
      <c r="V150" s="123"/>
    </row>
    <row r="151" spans="1:22" s="381" customFormat="1" ht="86.25" customHeight="1" x14ac:dyDescent="0.2">
      <c r="A151" s="123" t="s">
        <v>1021</v>
      </c>
      <c r="B151" s="166" t="str">
        <f t="shared" si="2"/>
        <v>2014</v>
      </c>
      <c r="C151" s="123" t="s">
        <v>483</v>
      </c>
      <c r="D151" s="123" t="s">
        <v>483</v>
      </c>
      <c r="E151" s="123" t="s">
        <v>484</v>
      </c>
      <c r="F151" s="123" t="s">
        <v>1143</v>
      </c>
      <c r="G151" s="123"/>
      <c r="H151" s="123"/>
      <c r="I151" s="166" t="s">
        <v>770</v>
      </c>
      <c r="J151" s="124">
        <v>41865</v>
      </c>
      <c r="K151" s="184">
        <v>24.1</v>
      </c>
      <c r="L151" s="184">
        <v>7.24</v>
      </c>
      <c r="M151" s="185"/>
      <c r="N151" s="193" t="s">
        <v>807</v>
      </c>
      <c r="O151" s="123" t="s">
        <v>485</v>
      </c>
      <c r="P151" s="185">
        <v>3000</v>
      </c>
      <c r="Q151" s="185"/>
      <c r="R151" s="185"/>
      <c r="S151" s="123">
        <v>50</v>
      </c>
      <c r="T151" s="123"/>
      <c r="U151" s="123" t="s">
        <v>1168</v>
      </c>
      <c r="V151" s="123"/>
    </row>
    <row r="152" spans="1:22" s="381" customFormat="1" ht="86.25" customHeight="1" x14ac:dyDescent="0.2">
      <c r="A152" s="123" t="s">
        <v>1022</v>
      </c>
      <c r="B152" s="166" t="str">
        <f t="shared" si="2"/>
        <v>2014</v>
      </c>
      <c r="C152" s="123" t="s">
        <v>486</v>
      </c>
      <c r="D152" s="123" t="s">
        <v>486</v>
      </c>
      <c r="E152" s="123" t="s">
        <v>487</v>
      </c>
      <c r="F152" s="123" t="s">
        <v>1157</v>
      </c>
      <c r="G152" s="123"/>
      <c r="H152" s="123"/>
      <c r="I152" s="166" t="s">
        <v>771</v>
      </c>
      <c r="J152" s="124">
        <v>41876</v>
      </c>
      <c r="K152" s="184">
        <v>6.0830000000000002</v>
      </c>
      <c r="L152" s="184">
        <v>2</v>
      </c>
      <c r="M152" s="185"/>
      <c r="N152" s="193" t="s">
        <v>805</v>
      </c>
      <c r="O152" s="123" t="s">
        <v>489</v>
      </c>
      <c r="P152" s="185">
        <v>2400.5</v>
      </c>
      <c r="Q152" s="185"/>
      <c r="R152" s="185"/>
      <c r="S152" s="123">
        <v>30</v>
      </c>
      <c r="T152" s="123"/>
      <c r="U152" s="123" t="s">
        <v>1168</v>
      </c>
      <c r="V152" s="123"/>
    </row>
    <row r="153" spans="1:22" s="381" customFormat="1" ht="86.25" customHeight="1" x14ac:dyDescent="0.2">
      <c r="A153" s="123" t="s">
        <v>1023</v>
      </c>
      <c r="B153" s="166" t="str">
        <f t="shared" si="2"/>
        <v>2014</v>
      </c>
      <c r="C153" s="123" t="s">
        <v>134</v>
      </c>
      <c r="D153" s="123" t="s">
        <v>134</v>
      </c>
      <c r="E153" s="123" t="s">
        <v>111</v>
      </c>
      <c r="F153" s="123" t="s">
        <v>1139</v>
      </c>
      <c r="G153" s="123"/>
      <c r="H153" s="123"/>
      <c r="I153" s="166" t="s">
        <v>772</v>
      </c>
      <c r="J153" s="124">
        <v>41878</v>
      </c>
      <c r="K153" s="184">
        <v>299</v>
      </c>
      <c r="L153" s="184">
        <v>89.7</v>
      </c>
      <c r="M153" s="185"/>
      <c r="N153" s="193" t="s">
        <v>806</v>
      </c>
      <c r="O153" s="123" t="s">
        <v>491</v>
      </c>
      <c r="P153" s="185">
        <v>38283</v>
      </c>
      <c r="Q153" s="185"/>
      <c r="R153" s="185"/>
      <c r="S153" s="123">
        <v>50</v>
      </c>
      <c r="T153" s="123"/>
      <c r="U153" s="123" t="s">
        <v>1168</v>
      </c>
      <c r="V153" s="123"/>
    </row>
    <row r="154" spans="1:22" s="381" customFormat="1" ht="86.25" customHeight="1" x14ac:dyDescent="0.2">
      <c r="A154" s="123" t="s">
        <v>1024</v>
      </c>
      <c r="B154" s="166" t="str">
        <f t="shared" si="2"/>
        <v>2014</v>
      </c>
      <c r="C154" s="123" t="s">
        <v>492</v>
      </c>
      <c r="D154" s="123" t="s">
        <v>492</v>
      </c>
      <c r="E154" s="123" t="s">
        <v>493</v>
      </c>
      <c r="F154" s="123" t="s">
        <v>1162</v>
      </c>
      <c r="G154" s="123"/>
      <c r="H154" s="123"/>
      <c r="I154" s="166" t="s">
        <v>773</v>
      </c>
      <c r="J154" s="124">
        <v>41886</v>
      </c>
      <c r="K154" s="184">
        <v>50.87</v>
      </c>
      <c r="L154" s="184">
        <v>10.68</v>
      </c>
      <c r="M154" s="185"/>
      <c r="N154" s="193" t="s">
        <v>815</v>
      </c>
      <c r="O154" s="123" t="s">
        <v>494</v>
      </c>
      <c r="P154" s="185">
        <v>18849</v>
      </c>
      <c r="Q154" s="185"/>
      <c r="R154" s="185"/>
      <c r="S154" s="123">
        <v>30</v>
      </c>
      <c r="T154" s="123"/>
      <c r="U154" s="123" t="s">
        <v>1168</v>
      </c>
      <c r="V154" s="123"/>
    </row>
    <row r="155" spans="1:22" s="381" customFormat="1" ht="86.25" customHeight="1" x14ac:dyDescent="0.2">
      <c r="A155" s="123" t="s">
        <v>1025</v>
      </c>
      <c r="B155" s="166" t="str">
        <f t="shared" si="2"/>
        <v>2014</v>
      </c>
      <c r="C155" s="123" t="s">
        <v>495</v>
      </c>
      <c r="D155" s="123" t="s">
        <v>495</v>
      </c>
      <c r="E155" s="123" t="s">
        <v>496</v>
      </c>
      <c r="F155" s="123" t="s">
        <v>1643</v>
      </c>
      <c r="G155" s="123"/>
      <c r="H155" s="123"/>
      <c r="I155" s="166" t="s">
        <v>774</v>
      </c>
      <c r="J155" s="124">
        <v>41894</v>
      </c>
      <c r="K155" s="184">
        <v>15.8</v>
      </c>
      <c r="L155" s="184">
        <v>4.8</v>
      </c>
      <c r="M155" s="185"/>
      <c r="N155" s="193" t="s">
        <v>805</v>
      </c>
      <c r="O155" s="123" t="s">
        <v>497</v>
      </c>
      <c r="P155" s="185">
        <v>8075.31</v>
      </c>
      <c r="Q155" s="185"/>
      <c r="R155" s="185"/>
      <c r="S155" s="123">
        <v>20</v>
      </c>
      <c r="T155" s="123"/>
      <c r="U155" s="123" t="s">
        <v>1168</v>
      </c>
      <c r="V155" s="123"/>
    </row>
    <row r="156" spans="1:22" s="700" customFormat="1" ht="86.25" customHeight="1" x14ac:dyDescent="0.2">
      <c r="A156" s="123" t="s">
        <v>1026</v>
      </c>
      <c r="B156" s="166" t="str">
        <f t="shared" si="2"/>
        <v>2014</v>
      </c>
      <c r="C156" s="123" t="s">
        <v>423</v>
      </c>
      <c r="D156" s="123" t="s">
        <v>423</v>
      </c>
      <c r="E156" s="123" t="s">
        <v>498</v>
      </c>
      <c r="F156" s="123" t="s">
        <v>1144</v>
      </c>
      <c r="G156" s="123"/>
      <c r="H156" s="123"/>
      <c r="I156" s="166" t="s">
        <v>775</v>
      </c>
      <c r="J156" s="124">
        <v>41898</v>
      </c>
      <c r="K156" s="184">
        <v>1.58</v>
      </c>
      <c r="L156" s="184">
        <v>1.58</v>
      </c>
      <c r="M156" s="185"/>
      <c r="N156" s="193" t="s">
        <v>812</v>
      </c>
      <c r="O156" s="123" t="s">
        <v>184</v>
      </c>
      <c r="P156" s="121"/>
      <c r="Q156" s="185" t="s">
        <v>500</v>
      </c>
      <c r="R156" s="185"/>
      <c r="S156" s="123">
        <v>5</v>
      </c>
      <c r="T156" s="123"/>
      <c r="U156" s="123" t="s">
        <v>1168</v>
      </c>
      <c r="V156" s="123"/>
    </row>
    <row r="157" spans="1:22" s="381" customFormat="1" ht="86.25" customHeight="1" x14ac:dyDescent="0.2">
      <c r="A157" s="123" t="s">
        <v>1027</v>
      </c>
      <c r="B157" s="166" t="str">
        <f t="shared" si="2"/>
        <v>2014</v>
      </c>
      <c r="C157" s="123" t="s">
        <v>423</v>
      </c>
      <c r="D157" s="123" t="s">
        <v>423</v>
      </c>
      <c r="E157" s="123" t="s">
        <v>501</v>
      </c>
      <c r="F157" s="123" t="s">
        <v>1144</v>
      </c>
      <c r="G157" s="123"/>
      <c r="H157" s="123"/>
      <c r="I157" s="166" t="s">
        <v>776</v>
      </c>
      <c r="J157" s="124">
        <v>41898</v>
      </c>
      <c r="K157" s="184">
        <v>1.57</v>
      </c>
      <c r="L157" s="184">
        <v>1.57</v>
      </c>
      <c r="M157" s="185"/>
      <c r="N157" s="193" t="s">
        <v>815</v>
      </c>
      <c r="O157" s="123" t="s">
        <v>502</v>
      </c>
      <c r="P157" s="121"/>
      <c r="Q157" s="185" t="s">
        <v>503</v>
      </c>
      <c r="R157" s="185"/>
      <c r="S157" s="123" t="s">
        <v>504</v>
      </c>
      <c r="T157" s="123"/>
      <c r="U157" s="123" t="s">
        <v>1168</v>
      </c>
      <c r="V157" s="123"/>
    </row>
    <row r="158" spans="1:22" s="381" customFormat="1" ht="86.25" customHeight="1" x14ac:dyDescent="0.2">
      <c r="A158" s="123" t="s">
        <v>1028</v>
      </c>
      <c r="B158" s="166" t="str">
        <f t="shared" si="2"/>
        <v>2014</v>
      </c>
      <c r="C158" s="123" t="s">
        <v>505</v>
      </c>
      <c r="D158" s="123" t="s">
        <v>505</v>
      </c>
      <c r="E158" s="123" t="s">
        <v>506</v>
      </c>
      <c r="F158" s="123" t="s">
        <v>1157</v>
      </c>
      <c r="G158" s="123"/>
      <c r="H158" s="123"/>
      <c r="I158" s="166" t="s">
        <v>777</v>
      </c>
      <c r="J158" s="124">
        <v>41900</v>
      </c>
      <c r="K158" s="184">
        <v>148.85</v>
      </c>
      <c r="L158" s="184">
        <v>48.85</v>
      </c>
      <c r="M158" s="185"/>
      <c r="N158" s="193" t="s">
        <v>812</v>
      </c>
      <c r="O158" s="123" t="s">
        <v>508</v>
      </c>
      <c r="P158" s="185">
        <v>20112.7</v>
      </c>
      <c r="Q158" s="185"/>
      <c r="R158" s="185"/>
      <c r="S158" s="123">
        <v>43</v>
      </c>
      <c r="T158" s="123"/>
      <c r="U158" s="123" t="s">
        <v>1168</v>
      </c>
      <c r="V158" s="123"/>
    </row>
    <row r="159" spans="1:22" s="381" customFormat="1" ht="86.25" customHeight="1" x14ac:dyDescent="0.2">
      <c r="A159" s="123" t="s">
        <v>1029</v>
      </c>
      <c r="B159" s="166" t="str">
        <f t="shared" si="2"/>
        <v>2014</v>
      </c>
      <c r="C159" s="123" t="s">
        <v>509</v>
      </c>
      <c r="D159" s="123" t="s">
        <v>509</v>
      </c>
      <c r="E159" s="123" t="s">
        <v>510</v>
      </c>
      <c r="F159" s="123" t="s">
        <v>1643</v>
      </c>
      <c r="G159" s="123"/>
      <c r="H159" s="123"/>
      <c r="I159" s="166" t="s">
        <v>778</v>
      </c>
      <c r="J159" s="124">
        <v>41900</v>
      </c>
      <c r="K159" s="184">
        <v>15.34</v>
      </c>
      <c r="L159" s="184">
        <v>6</v>
      </c>
      <c r="M159" s="185"/>
      <c r="N159" s="193" t="s">
        <v>817</v>
      </c>
      <c r="O159" s="123" t="s">
        <v>511</v>
      </c>
      <c r="P159" s="185">
        <v>19490</v>
      </c>
      <c r="Q159" s="185"/>
      <c r="R159" s="185"/>
      <c r="S159" s="123">
        <v>30</v>
      </c>
      <c r="T159" s="123"/>
      <c r="U159" s="123" t="s">
        <v>1168</v>
      </c>
      <c r="V159" s="123"/>
    </row>
    <row r="160" spans="1:22" s="381" customFormat="1" ht="86.25" customHeight="1" x14ac:dyDescent="0.2">
      <c r="A160" s="123" t="s">
        <v>1030</v>
      </c>
      <c r="B160" s="166" t="str">
        <f t="shared" si="2"/>
        <v>2014</v>
      </c>
      <c r="C160" s="123" t="s">
        <v>512</v>
      </c>
      <c r="D160" s="123" t="s">
        <v>512</v>
      </c>
      <c r="E160" s="123" t="s">
        <v>513</v>
      </c>
      <c r="F160" s="123" t="s">
        <v>1824</v>
      </c>
      <c r="G160" s="123"/>
      <c r="H160" s="123"/>
      <c r="I160" s="166" t="s">
        <v>779</v>
      </c>
      <c r="J160" s="124">
        <v>41912</v>
      </c>
      <c r="K160" s="184">
        <v>75.17</v>
      </c>
      <c r="L160" s="184">
        <v>22</v>
      </c>
      <c r="M160" s="185"/>
      <c r="N160" s="193" t="s">
        <v>813</v>
      </c>
      <c r="O160" s="123" t="s">
        <v>514</v>
      </c>
      <c r="P160" s="185">
        <v>8018</v>
      </c>
      <c r="Q160" s="185"/>
      <c r="R160" s="185"/>
      <c r="S160" s="123">
        <v>20</v>
      </c>
      <c r="T160" s="123"/>
      <c r="U160" s="123" t="s">
        <v>1170</v>
      </c>
      <c r="V160" s="123"/>
    </row>
    <row r="161" spans="1:22" s="381" customFormat="1" ht="86.25" customHeight="1" x14ac:dyDescent="0.2">
      <c r="A161" s="123" t="s">
        <v>1031</v>
      </c>
      <c r="B161" s="166" t="str">
        <f t="shared" si="2"/>
        <v>2014</v>
      </c>
      <c r="C161" s="123" t="s">
        <v>515</v>
      </c>
      <c r="D161" s="123" t="s">
        <v>515</v>
      </c>
      <c r="E161" s="123" t="s">
        <v>516</v>
      </c>
      <c r="F161" s="123" t="s">
        <v>1824</v>
      </c>
      <c r="G161" s="123"/>
      <c r="H161" s="123"/>
      <c r="I161" s="166" t="s">
        <v>780</v>
      </c>
      <c r="J161" s="124">
        <v>41915</v>
      </c>
      <c r="K161" s="184">
        <v>14.93</v>
      </c>
      <c r="L161" s="184">
        <v>8.9600000000000009</v>
      </c>
      <c r="M161" s="185"/>
      <c r="N161" s="193" t="s">
        <v>817</v>
      </c>
      <c r="O161" s="123" t="s">
        <v>517</v>
      </c>
      <c r="P161" s="185">
        <v>12088</v>
      </c>
      <c r="Q161" s="185"/>
      <c r="R161" s="185"/>
      <c r="S161" s="123">
        <v>30</v>
      </c>
      <c r="T161" s="123"/>
      <c r="U161" s="123" t="s">
        <v>1168</v>
      </c>
      <c r="V161" s="123"/>
    </row>
    <row r="162" spans="1:22" s="381" customFormat="1" ht="86.25" customHeight="1" x14ac:dyDescent="0.2">
      <c r="A162" s="123" t="s">
        <v>1032</v>
      </c>
      <c r="B162" s="166" t="str">
        <f t="shared" si="2"/>
        <v>2014</v>
      </c>
      <c r="C162" s="123" t="s">
        <v>423</v>
      </c>
      <c r="D162" s="123" t="s">
        <v>423</v>
      </c>
      <c r="E162" s="123" t="s">
        <v>518</v>
      </c>
      <c r="F162" s="123" t="s">
        <v>1144</v>
      </c>
      <c r="G162" s="123"/>
      <c r="H162" s="123"/>
      <c r="I162" s="166" t="s">
        <v>781</v>
      </c>
      <c r="J162" s="124">
        <v>41918</v>
      </c>
      <c r="K162" s="184">
        <v>1.63</v>
      </c>
      <c r="L162" s="184">
        <v>1.63</v>
      </c>
      <c r="M162" s="185"/>
      <c r="N162" s="193" t="s">
        <v>810</v>
      </c>
      <c r="O162" s="123" t="s">
        <v>519</v>
      </c>
      <c r="P162" s="121"/>
      <c r="Q162" s="185" t="s">
        <v>520</v>
      </c>
      <c r="R162" s="185"/>
      <c r="S162" s="123">
        <v>4.5</v>
      </c>
      <c r="T162" s="123"/>
      <c r="U162" s="123" t="s">
        <v>1168</v>
      </c>
      <c r="V162" s="123"/>
    </row>
    <row r="163" spans="1:22" s="707" customFormat="1" ht="86.25" customHeight="1" x14ac:dyDescent="0.2">
      <c r="A163" s="123" t="s">
        <v>1033</v>
      </c>
      <c r="B163" s="166" t="str">
        <f t="shared" si="2"/>
        <v>2014</v>
      </c>
      <c r="C163" s="123" t="s">
        <v>423</v>
      </c>
      <c r="D163" s="123" t="s">
        <v>423</v>
      </c>
      <c r="E163" s="123" t="s">
        <v>521</v>
      </c>
      <c r="F163" s="123" t="s">
        <v>1144</v>
      </c>
      <c r="G163" s="123"/>
      <c r="H163" s="123"/>
      <c r="I163" s="166" t="s">
        <v>782</v>
      </c>
      <c r="J163" s="124">
        <v>41918</v>
      </c>
      <c r="K163" s="184">
        <v>1.58</v>
      </c>
      <c r="L163" s="184">
        <v>1.58</v>
      </c>
      <c r="M163" s="185"/>
      <c r="N163" s="193" t="s">
        <v>808</v>
      </c>
      <c r="O163" s="123" t="s">
        <v>522</v>
      </c>
      <c r="P163" s="121"/>
      <c r="Q163" s="185" t="s">
        <v>523</v>
      </c>
      <c r="R163" s="185"/>
      <c r="S163" s="123">
        <v>4.8</v>
      </c>
      <c r="T163" s="123"/>
      <c r="U163" s="123" t="s">
        <v>1168</v>
      </c>
      <c r="V163" s="123"/>
    </row>
    <row r="164" spans="1:22" s="700" customFormat="1" ht="86.25" customHeight="1" x14ac:dyDescent="0.2">
      <c r="A164" s="123" t="s">
        <v>1034</v>
      </c>
      <c r="B164" s="166" t="str">
        <f t="shared" si="2"/>
        <v>2014</v>
      </c>
      <c r="C164" s="123" t="s">
        <v>524</v>
      </c>
      <c r="D164" s="123" t="s">
        <v>524</v>
      </c>
      <c r="E164" s="123" t="s">
        <v>525</v>
      </c>
      <c r="F164" s="123" t="s">
        <v>1751</v>
      </c>
      <c r="G164" s="123"/>
      <c r="H164" s="123"/>
      <c r="I164" s="166" t="s">
        <v>783</v>
      </c>
      <c r="J164" s="124">
        <v>41927</v>
      </c>
      <c r="K164" s="184">
        <v>28</v>
      </c>
      <c r="L164" s="184">
        <v>10</v>
      </c>
      <c r="M164" s="185"/>
      <c r="N164" s="193" t="s">
        <v>812</v>
      </c>
      <c r="O164" s="123" t="s">
        <v>527</v>
      </c>
      <c r="P164" s="185">
        <v>28406</v>
      </c>
      <c r="Q164" s="185"/>
      <c r="R164" s="185"/>
      <c r="S164" s="123">
        <v>50</v>
      </c>
      <c r="T164" s="123"/>
      <c r="U164" s="123" t="s">
        <v>1168</v>
      </c>
      <c r="V164" s="123"/>
    </row>
    <row r="165" spans="1:22" s="700" customFormat="1" ht="86.25" customHeight="1" x14ac:dyDescent="0.2">
      <c r="A165" s="123" t="s">
        <v>1035</v>
      </c>
      <c r="B165" s="166" t="str">
        <f t="shared" si="2"/>
        <v>2014</v>
      </c>
      <c r="C165" s="123" t="s">
        <v>528</v>
      </c>
      <c r="D165" s="123" t="s">
        <v>528</v>
      </c>
      <c r="E165" s="123" t="s">
        <v>529</v>
      </c>
      <c r="F165" s="123" t="s">
        <v>1751</v>
      </c>
      <c r="G165" s="123"/>
      <c r="H165" s="123"/>
      <c r="I165" s="166" t="s">
        <v>784</v>
      </c>
      <c r="J165" s="124">
        <v>41927</v>
      </c>
      <c r="K165" s="184">
        <v>21.31</v>
      </c>
      <c r="L165" s="184">
        <v>8</v>
      </c>
      <c r="M165" s="185"/>
      <c r="N165" s="193" t="s">
        <v>806</v>
      </c>
      <c r="O165" s="123" t="s">
        <v>530</v>
      </c>
      <c r="P165" s="185">
        <v>16803.3</v>
      </c>
      <c r="Q165" s="185"/>
      <c r="R165" s="185"/>
      <c r="S165" s="123">
        <v>50</v>
      </c>
      <c r="T165" s="123"/>
      <c r="U165" s="123" t="s">
        <v>1168</v>
      </c>
      <c r="V165" s="123"/>
    </row>
    <row r="166" spans="1:22" s="381" customFormat="1" ht="86.25" customHeight="1" x14ac:dyDescent="0.2">
      <c r="A166" s="123" t="s">
        <v>1036</v>
      </c>
      <c r="B166" s="166" t="str">
        <f t="shared" si="2"/>
        <v>2014</v>
      </c>
      <c r="C166" s="123" t="s">
        <v>531</v>
      </c>
      <c r="D166" s="123" t="s">
        <v>531</v>
      </c>
      <c r="E166" s="123" t="s">
        <v>532</v>
      </c>
      <c r="F166" s="123" t="s">
        <v>1296</v>
      </c>
      <c r="G166" s="123"/>
      <c r="H166" s="123"/>
      <c r="I166" s="166" t="s">
        <v>785</v>
      </c>
      <c r="J166" s="124">
        <v>41927</v>
      </c>
      <c r="K166" s="184">
        <v>9.8119999999999994</v>
      </c>
      <c r="L166" s="184">
        <v>5.8</v>
      </c>
      <c r="M166" s="185"/>
      <c r="N166" s="193" t="s">
        <v>805</v>
      </c>
      <c r="O166" s="123" t="s">
        <v>533</v>
      </c>
      <c r="P166" s="185">
        <v>10740</v>
      </c>
      <c r="Q166" s="185"/>
      <c r="R166" s="185"/>
      <c r="S166" s="123">
        <v>50</v>
      </c>
      <c r="T166" s="123"/>
      <c r="U166" s="123" t="s">
        <v>1168</v>
      </c>
      <c r="V166" s="123"/>
    </row>
    <row r="167" spans="1:22" s="381" customFormat="1" ht="86.25" customHeight="1" x14ac:dyDescent="0.2">
      <c r="A167" s="123" t="s">
        <v>1037</v>
      </c>
      <c r="B167" s="166" t="str">
        <f t="shared" si="2"/>
        <v>2014</v>
      </c>
      <c r="C167" s="123" t="s">
        <v>534</v>
      </c>
      <c r="D167" s="123" t="s">
        <v>534</v>
      </c>
      <c r="E167" s="123" t="s">
        <v>535</v>
      </c>
      <c r="F167" s="123" t="s">
        <v>1158</v>
      </c>
      <c r="G167" s="123"/>
      <c r="H167" s="123"/>
      <c r="I167" s="166" t="s">
        <v>786</v>
      </c>
      <c r="J167" s="124">
        <v>41953</v>
      </c>
      <c r="K167" s="184">
        <v>80</v>
      </c>
      <c r="L167" s="184">
        <v>65</v>
      </c>
      <c r="M167" s="185"/>
      <c r="N167" s="193" t="s">
        <v>810</v>
      </c>
      <c r="O167" s="123" t="s">
        <v>325</v>
      </c>
      <c r="P167" s="185">
        <v>9403.5</v>
      </c>
      <c r="Q167" s="185"/>
      <c r="R167" s="185"/>
      <c r="S167" s="123">
        <v>50</v>
      </c>
      <c r="T167" s="123"/>
      <c r="U167" s="123" t="s">
        <v>1168</v>
      </c>
      <c r="V167" s="123"/>
    </row>
    <row r="168" spans="1:22" s="381" customFormat="1" ht="86.25" customHeight="1" x14ac:dyDescent="0.2">
      <c r="A168" s="123" t="s">
        <v>1038</v>
      </c>
      <c r="B168" s="166" t="str">
        <f t="shared" si="2"/>
        <v>2014</v>
      </c>
      <c r="C168" s="123" t="s">
        <v>536</v>
      </c>
      <c r="D168" s="123" t="s">
        <v>536</v>
      </c>
      <c r="E168" s="123" t="s">
        <v>537</v>
      </c>
      <c r="F168" s="123" t="s">
        <v>1138</v>
      </c>
      <c r="G168" s="123"/>
      <c r="H168" s="123"/>
      <c r="I168" s="166" t="s">
        <v>787</v>
      </c>
      <c r="J168" s="124">
        <v>41976</v>
      </c>
      <c r="K168" s="184">
        <v>38.5</v>
      </c>
      <c r="L168" s="184">
        <v>38.5</v>
      </c>
      <c r="M168" s="185"/>
      <c r="N168" s="193" t="s">
        <v>813</v>
      </c>
      <c r="O168" s="123" t="s">
        <v>538</v>
      </c>
      <c r="P168" s="185">
        <v>2273.36</v>
      </c>
      <c r="Q168" s="185"/>
      <c r="R168" s="185"/>
      <c r="S168" s="123">
        <v>30</v>
      </c>
      <c r="T168" s="123"/>
      <c r="U168" s="123" t="s">
        <v>1168</v>
      </c>
      <c r="V168" s="123"/>
    </row>
    <row r="169" spans="1:22" s="381" customFormat="1" ht="86.25" customHeight="1" x14ac:dyDescent="0.2">
      <c r="A169" s="123" t="s">
        <v>1039</v>
      </c>
      <c r="B169" s="166" t="str">
        <f t="shared" si="2"/>
        <v>2014</v>
      </c>
      <c r="C169" s="123" t="s">
        <v>539</v>
      </c>
      <c r="D169" s="123" t="s">
        <v>539</v>
      </c>
      <c r="E169" s="123" t="s">
        <v>540</v>
      </c>
      <c r="F169" s="123" t="s">
        <v>1751</v>
      </c>
      <c r="G169" s="123"/>
      <c r="H169" s="123"/>
      <c r="I169" s="166" t="s">
        <v>788</v>
      </c>
      <c r="J169" s="124">
        <v>41984</v>
      </c>
      <c r="K169" s="184">
        <v>34.094000000000001</v>
      </c>
      <c r="L169" s="184">
        <v>12.172000000000001</v>
      </c>
      <c r="M169" s="185"/>
      <c r="N169" s="193" t="s">
        <v>808</v>
      </c>
      <c r="O169" s="123" t="s">
        <v>463</v>
      </c>
      <c r="P169" s="185">
        <v>25108</v>
      </c>
      <c r="Q169" s="185"/>
      <c r="R169" s="185"/>
      <c r="S169" s="123">
        <v>50</v>
      </c>
      <c r="T169" s="123"/>
      <c r="U169" s="123" t="s">
        <v>1168</v>
      </c>
      <c r="V169" s="123"/>
    </row>
    <row r="170" spans="1:22" s="381" customFormat="1" ht="86.25" customHeight="1" x14ac:dyDescent="0.2">
      <c r="A170" s="123" t="s">
        <v>1040</v>
      </c>
      <c r="B170" s="166" t="str">
        <f t="shared" si="2"/>
        <v>2014</v>
      </c>
      <c r="C170" s="123" t="s">
        <v>541</v>
      </c>
      <c r="D170" s="123" t="s">
        <v>541</v>
      </c>
      <c r="E170" s="123" t="s">
        <v>542</v>
      </c>
      <c r="F170" s="123" t="s">
        <v>1158</v>
      </c>
      <c r="G170" s="123"/>
      <c r="H170" s="123"/>
      <c r="I170" s="166" t="s">
        <v>789</v>
      </c>
      <c r="J170" s="124">
        <v>42000</v>
      </c>
      <c r="K170" s="184">
        <v>122.468</v>
      </c>
      <c r="L170" s="184">
        <v>48.987000000000002</v>
      </c>
      <c r="M170" s="185"/>
      <c r="N170" s="193" t="s">
        <v>806</v>
      </c>
      <c r="O170" s="123" t="s">
        <v>543</v>
      </c>
      <c r="P170" s="185">
        <v>13319.5</v>
      </c>
      <c r="Q170" s="185"/>
      <c r="R170" s="185"/>
      <c r="S170" s="123">
        <v>50</v>
      </c>
      <c r="T170" s="123"/>
      <c r="U170" s="123" t="s">
        <v>1168</v>
      </c>
      <c r="V170" s="123"/>
    </row>
    <row r="171" spans="1:22" ht="86.25" customHeight="1" x14ac:dyDescent="0.2">
      <c r="A171" s="123" t="s">
        <v>861</v>
      </c>
      <c r="B171" s="166" t="str">
        <f t="shared" si="2"/>
        <v>2015</v>
      </c>
      <c r="C171" s="123" t="s">
        <v>555</v>
      </c>
      <c r="D171" s="123" t="s">
        <v>555</v>
      </c>
      <c r="E171" s="123" t="s">
        <v>556</v>
      </c>
      <c r="F171" s="123" t="s">
        <v>1159</v>
      </c>
      <c r="G171" s="123"/>
      <c r="H171" s="123"/>
      <c r="I171" s="166" t="s">
        <v>790</v>
      </c>
      <c r="J171" s="124">
        <v>42020</v>
      </c>
      <c r="K171" s="516">
        <v>82</v>
      </c>
      <c r="L171" s="516">
        <v>24.6</v>
      </c>
      <c r="M171" s="123"/>
      <c r="N171" s="193" t="s">
        <v>817</v>
      </c>
      <c r="O171" s="123" t="s">
        <v>557</v>
      </c>
      <c r="P171" s="185">
        <v>90552</v>
      </c>
      <c r="Q171" s="178" t="s">
        <v>558</v>
      </c>
      <c r="R171" s="178"/>
      <c r="S171" s="123">
        <v>50</v>
      </c>
      <c r="T171" s="123"/>
      <c r="U171" s="123" t="s">
        <v>1170</v>
      </c>
      <c r="V171" s="123"/>
    </row>
    <row r="172" spans="1:22" s="381" customFormat="1" ht="86.25" customHeight="1" x14ac:dyDescent="0.2">
      <c r="A172" s="123" t="s">
        <v>862</v>
      </c>
      <c r="B172" s="166" t="str">
        <f t="shared" si="2"/>
        <v>2015</v>
      </c>
      <c r="C172" s="123" t="s">
        <v>423</v>
      </c>
      <c r="D172" s="123" t="s">
        <v>423</v>
      </c>
      <c r="E172" s="123" t="s">
        <v>559</v>
      </c>
      <c r="F172" s="123" t="s">
        <v>1144</v>
      </c>
      <c r="G172" s="123"/>
      <c r="H172" s="123"/>
      <c r="I172" s="166" t="s">
        <v>791</v>
      </c>
      <c r="J172" s="124">
        <v>42016</v>
      </c>
      <c r="K172" s="184">
        <v>2.335</v>
      </c>
      <c r="L172" s="184">
        <v>2.335</v>
      </c>
      <c r="M172" s="185"/>
      <c r="N172" s="193" t="s">
        <v>810</v>
      </c>
      <c r="O172" s="123" t="s">
        <v>309</v>
      </c>
      <c r="P172" s="121"/>
      <c r="Q172" s="123" t="s">
        <v>833</v>
      </c>
      <c r="R172" s="123"/>
      <c r="S172" s="123">
        <v>4.5</v>
      </c>
      <c r="T172" s="123"/>
      <c r="U172" s="123" t="s">
        <v>1168</v>
      </c>
      <c r="V172" s="123"/>
    </row>
    <row r="173" spans="1:22" s="700" customFormat="1" ht="86.25" customHeight="1" x14ac:dyDescent="0.2">
      <c r="A173" s="123" t="s">
        <v>863</v>
      </c>
      <c r="B173" s="166" t="str">
        <f t="shared" si="2"/>
        <v>2015</v>
      </c>
      <c r="C173" s="123" t="s">
        <v>423</v>
      </c>
      <c r="D173" s="123" t="s">
        <v>423</v>
      </c>
      <c r="E173" s="123" t="s">
        <v>560</v>
      </c>
      <c r="F173" s="123" t="s">
        <v>1144</v>
      </c>
      <c r="G173" s="123"/>
      <c r="H173" s="123"/>
      <c r="I173" s="166" t="s">
        <v>792</v>
      </c>
      <c r="J173" s="124">
        <v>42016</v>
      </c>
      <c r="K173" s="184">
        <v>3.2549999999999999</v>
      </c>
      <c r="L173" s="184">
        <v>3.2549999999999999</v>
      </c>
      <c r="M173" s="185"/>
      <c r="N173" s="193" t="s">
        <v>806</v>
      </c>
      <c r="O173" s="123" t="s">
        <v>561</v>
      </c>
      <c r="P173" s="121"/>
      <c r="Q173" s="123" t="s">
        <v>832</v>
      </c>
      <c r="R173" s="123"/>
      <c r="S173" s="123">
        <v>4.5</v>
      </c>
      <c r="T173" s="123"/>
      <c r="U173" s="123" t="s">
        <v>1168</v>
      </c>
      <c r="V173" s="123"/>
    </row>
    <row r="174" spans="1:22" s="381" customFormat="1" ht="86.25" customHeight="1" x14ac:dyDescent="0.2">
      <c r="A174" s="123" t="s">
        <v>864</v>
      </c>
      <c r="B174" s="166" t="str">
        <f t="shared" si="2"/>
        <v>2015</v>
      </c>
      <c r="C174" s="123" t="s">
        <v>562</v>
      </c>
      <c r="D174" s="123" t="s">
        <v>562</v>
      </c>
      <c r="E174" s="123" t="s">
        <v>563</v>
      </c>
      <c r="F174" s="123" t="s">
        <v>1162</v>
      </c>
      <c r="G174" s="123"/>
      <c r="H174" s="123"/>
      <c r="I174" s="166" t="s">
        <v>793</v>
      </c>
      <c r="J174" s="124">
        <v>42044</v>
      </c>
      <c r="K174" s="184">
        <v>47.524000000000001</v>
      </c>
      <c r="L174" s="184">
        <v>36</v>
      </c>
      <c r="M174" s="185"/>
      <c r="N174" s="193" t="s">
        <v>805</v>
      </c>
      <c r="O174" s="123" t="s">
        <v>564</v>
      </c>
      <c r="P174" s="185">
        <v>10289</v>
      </c>
      <c r="Q174" s="123" t="s">
        <v>565</v>
      </c>
      <c r="R174" s="123"/>
      <c r="S174" s="123">
        <v>50</v>
      </c>
      <c r="T174" s="123"/>
      <c r="U174" s="123" t="s">
        <v>1168</v>
      </c>
      <c r="V174" s="123"/>
    </row>
    <row r="175" spans="1:22" s="381" customFormat="1" ht="86.25" customHeight="1" x14ac:dyDescent="0.2">
      <c r="A175" s="123" t="s">
        <v>865</v>
      </c>
      <c r="B175" s="166" t="str">
        <f t="shared" si="2"/>
        <v>2015</v>
      </c>
      <c r="C175" s="123" t="s">
        <v>1041</v>
      </c>
      <c r="D175" s="123" t="s">
        <v>1041</v>
      </c>
      <c r="E175" s="123" t="s">
        <v>595</v>
      </c>
      <c r="F175" s="123" t="s">
        <v>1643</v>
      </c>
      <c r="G175" s="123"/>
      <c r="H175" s="123"/>
      <c r="I175" s="166" t="s">
        <v>794</v>
      </c>
      <c r="J175" s="124">
        <v>42083</v>
      </c>
      <c r="K175" s="184">
        <v>65</v>
      </c>
      <c r="L175" s="184">
        <v>19.8</v>
      </c>
      <c r="M175" s="185"/>
      <c r="N175" s="193" t="s">
        <v>817</v>
      </c>
      <c r="O175" s="123" t="s">
        <v>596</v>
      </c>
      <c r="P175" s="185">
        <v>5154.5</v>
      </c>
      <c r="Q175" s="123" t="s">
        <v>597</v>
      </c>
      <c r="R175" s="123"/>
      <c r="S175" s="123">
        <v>49</v>
      </c>
      <c r="T175" s="123"/>
      <c r="U175" s="123" t="s">
        <v>1168</v>
      </c>
      <c r="V175" s="123"/>
    </row>
    <row r="176" spans="1:22" s="381" customFormat="1" ht="86.25" customHeight="1" x14ac:dyDescent="0.2">
      <c r="A176" s="123" t="s">
        <v>866</v>
      </c>
      <c r="B176" s="166" t="str">
        <f t="shared" si="2"/>
        <v>2015</v>
      </c>
      <c r="C176" s="123" t="s">
        <v>599</v>
      </c>
      <c r="D176" s="123" t="s">
        <v>599</v>
      </c>
      <c r="E176" s="123" t="s">
        <v>600</v>
      </c>
      <c r="F176" s="123" t="s">
        <v>1162</v>
      </c>
      <c r="G176" s="123"/>
      <c r="H176" s="123"/>
      <c r="I176" s="166" t="s">
        <v>795</v>
      </c>
      <c r="J176" s="124">
        <v>42129</v>
      </c>
      <c r="K176" s="184">
        <v>45</v>
      </c>
      <c r="L176" s="184">
        <v>13.5</v>
      </c>
      <c r="M176" s="185"/>
      <c r="N176" s="193" t="s">
        <v>817</v>
      </c>
      <c r="O176" s="123" t="s">
        <v>601</v>
      </c>
      <c r="P176" s="185">
        <v>3277</v>
      </c>
      <c r="Q176" s="123" t="s">
        <v>602</v>
      </c>
      <c r="R176" s="123"/>
      <c r="S176" s="123">
        <v>50</v>
      </c>
      <c r="T176" s="123"/>
      <c r="U176" s="123" t="s">
        <v>1168</v>
      </c>
      <c r="V176" s="123"/>
    </row>
    <row r="177" spans="1:22" s="381" customFormat="1" ht="86.25" customHeight="1" x14ac:dyDescent="0.2">
      <c r="A177" s="123" t="s">
        <v>867</v>
      </c>
      <c r="B177" s="166" t="str">
        <f t="shared" si="2"/>
        <v>2015</v>
      </c>
      <c r="C177" s="123" t="s">
        <v>603</v>
      </c>
      <c r="D177" s="123" t="s">
        <v>603</v>
      </c>
      <c r="E177" s="123" t="s">
        <v>604</v>
      </c>
      <c r="F177" s="123" t="s">
        <v>1158</v>
      </c>
      <c r="G177" s="123"/>
      <c r="H177" s="123"/>
      <c r="I177" s="166" t="s">
        <v>796</v>
      </c>
      <c r="J177" s="124">
        <v>42130</v>
      </c>
      <c r="K177" s="184">
        <v>41.496000000000002</v>
      </c>
      <c r="L177" s="184">
        <v>9.9960000000000004</v>
      </c>
      <c r="M177" s="185"/>
      <c r="N177" s="193" t="s">
        <v>807</v>
      </c>
      <c r="O177" s="123" t="s">
        <v>605</v>
      </c>
      <c r="P177" s="185">
        <v>20328.7</v>
      </c>
      <c r="Q177" s="178" t="s">
        <v>606</v>
      </c>
      <c r="R177" s="178"/>
      <c r="S177" s="123">
        <v>50</v>
      </c>
      <c r="T177" s="123"/>
      <c r="U177" s="123" t="s">
        <v>1168</v>
      </c>
      <c r="V177" s="123"/>
    </row>
    <row r="178" spans="1:22" s="381" customFormat="1" ht="86.25" customHeight="1" x14ac:dyDescent="0.2">
      <c r="A178" s="123" t="s">
        <v>868</v>
      </c>
      <c r="B178" s="166" t="str">
        <f t="shared" si="2"/>
        <v>2015</v>
      </c>
      <c r="C178" s="123" t="s">
        <v>607</v>
      </c>
      <c r="D178" s="123" t="s">
        <v>607</v>
      </c>
      <c r="E178" s="123" t="s">
        <v>608</v>
      </c>
      <c r="F178" s="123" t="s">
        <v>1159</v>
      </c>
      <c r="G178" s="123"/>
      <c r="H178" s="123"/>
      <c r="I178" s="166" t="s">
        <v>797</v>
      </c>
      <c r="J178" s="124">
        <v>42138</v>
      </c>
      <c r="K178" s="184">
        <v>270</v>
      </c>
      <c r="L178" s="184">
        <v>80</v>
      </c>
      <c r="M178" s="185"/>
      <c r="N178" s="193" t="s">
        <v>808</v>
      </c>
      <c r="O178" s="123" t="s">
        <v>609</v>
      </c>
      <c r="P178" s="185">
        <v>100194</v>
      </c>
      <c r="Q178" s="123" t="s">
        <v>610</v>
      </c>
      <c r="R178" s="123"/>
      <c r="S178" s="123">
        <v>49</v>
      </c>
      <c r="T178" s="123"/>
      <c r="U178" s="123" t="s">
        <v>1168</v>
      </c>
      <c r="V178" s="123"/>
    </row>
    <row r="179" spans="1:22" s="381" customFormat="1" ht="86.25" customHeight="1" x14ac:dyDescent="0.2">
      <c r="A179" s="123" t="s">
        <v>869</v>
      </c>
      <c r="B179" s="166" t="str">
        <f t="shared" si="2"/>
        <v>2015</v>
      </c>
      <c r="C179" s="123" t="s">
        <v>611</v>
      </c>
      <c r="D179" s="123" t="s">
        <v>611</v>
      </c>
      <c r="E179" s="123" t="s">
        <v>612</v>
      </c>
      <c r="F179" s="123" t="s">
        <v>1643</v>
      </c>
      <c r="G179" s="123"/>
      <c r="H179" s="123"/>
      <c r="I179" s="166" t="s">
        <v>798</v>
      </c>
      <c r="J179" s="124">
        <v>42142</v>
      </c>
      <c r="K179" s="184">
        <v>163</v>
      </c>
      <c r="L179" s="184">
        <v>48.9</v>
      </c>
      <c r="M179" s="185"/>
      <c r="N179" s="193" t="s">
        <v>813</v>
      </c>
      <c r="O179" s="123" t="s">
        <v>613</v>
      </c>
      <c r="P179" s="185">
        <v>11792</v>
      </c>
      <c r="Q179" s="123" t="s">
        <v>614</v>
      </c>
      <c r="R179" s="123"/>
      <c r="S179" s="123">
        <v>50</v>
      </c>
      <c r="T179" s="123"/>
      <c r="U179" s="123" t="s">
        <v>1168</v>
      </c>
      <c r="V179" s="123"/>
    </row>
    <row r="180" spans="1:22" ht="86.25" customHeight="1" x14ac:dyDescent="0.2">
      <c r="A180" s="665" t="s">
        <v>870</v>
      </c>
      <c r="B180" s="665" t="str">
        <f t="shared" si="2"/>
        <v>2015</v>
      </c>
      <c r="C180" s="665" t="s">
        <v>615</v>
      </c>
      <c r="D180" s="665" t="s">
        <v>615</v>
      </c>
      <c r="E180" s="665" t="s">
        <v>616</v>
      </c>
      <c r="F180" s="665" t="s">
        <v>1751</v>
      </c>
      <c r="G180" s="665"/>
      <c r="H180" s="665"/>
      <c r="I180" s="665" t="s">
        <v>799</v>
      </c>
      <c r="J180" s="668">
        <v>42166</v>
      </c>
      <c r="K180" s="687">
        <v>10.994999999999999</v>
      </c>
      <c r="L180" s="687">
        <v>7.9950000000000001</v>
      </c>
      <c r="M180" s="688"/>
      <c r="N180" s="678" t="s">
        <v>805</v>
      </c>
      <c r="O180" s="665" t="s">
        <v>617</v>
      </c>
      <c r="P180" s="688">
        <v>5060</v>
      </c>
      <c r="Q180" s="706" t="s">
        <v>618</v>
      </c>
      <c r="R180" s="706"/>
      <c r="S180" s="665">
        <v>26</v>
      </c>
      <c r="T180" s="665"/>
      <c r="U180" s="665" t="s">
        <v>1169</v>
      </c>
      <c r="V180" s="665"/>
    </row>
    <row r="181" spans="1:22" s="682" customFormat="1" ht="86.25" customHeight="1" x14ac:dyDescent="0.2">
      <c r="A181" s="123" t="s">
        <v>871</v>
      </c>
      <c r="B181" s="166" t="str">
        <f t="shared" si="2"/>
        <v>2015</v>
      </c>
      <c r="C181" s="123" t="s">
        <v>619</v>
      </c>
      <c r="D181" s="123" t="s">
        <v>619</v>
      </c>
      <c r="E181" s="123" t="s">
        <v>620</v>
      </c>
      <c r="F181" s="123" t="s">
        <v>2487</v>
      </c>
      <c r="G181" s="123"/>
      <c r="H181" s="123"/>
      <c r="I181" s="166" t="s">
        <v>800</v>
      </c>
      <c r="J181" s="124">
        <v>42179</v>
      </c>
      <c r="K181" s="184">
        <v>55</v>
      </c>
      <c r="L181" s="184">
        <v>15</v>
      </c>
      <c r="M181" s="185"/>
      <c r="N181" s="193" t="s">
        <v>808</v>
      </c>
      <c r="O181" s="123" t="s">
        <v>621</v>
      </c>
      <c r="P181" s="185">
        <v>30000</v>
      </c>
      <c r="Q181" s="178" t="s">
        <v>622</v>
      </c>
      <c r="R181" s="178"/>
      <c r="S181" s="123">
        <v>50</v>
      </c>
      <c r="T181" s="123"/>
      <c r="U181" s="123" t="s">
        <v>1168</v>
      </c>
      <c r="V181" s="123"/>
    </row>
    <row r="182" spans="1:22" s="381" customFormat="1" ht="86.25" customHeight="1" x14ac:dyDescent="0.2">
      <c r="A182" s="123" t="s">
        <v>872</v>
      </c>
      <c r="B182" s="166" t="str">
        <f t="shared" si="2"/>
        <v>2015</v>
      </c>
      <c r="C182" s="123" t="s">
        <v>423</v>
      </c>
      <c r="D182" s="123" t="s">
        <v>423</v>
      </c>
      <c r="E182" s="123" t="s">
        <v>623</v>
      </c>
      <c r="F182" s="123" t="s">
        <v>1144</v>
      </c>
      <c r="G182" s="123"/>
      <c r="H182" s="123"/>
      <c r="I182" s="166" t="s">
        <v>801</v>
      </c>
      <c r="J182" s="124">
        <v>42185</v>
      </c>
      <c r="K182" s="184">
        <v>5.2</v>
      </c>
      <c r="L182" s="184">
        <v>5.2</v>
      </c>
      <c r="M182" s="185"/>
      <c r="N182" s="193" t="s">
        <v>815</v>
      </c>
      <c r="O182" s="123" t="s">
        <v>624</v>
      </c>
      <c r="P182" s="121"/>
      <c r="Q182" s="123" t="s">
        <v>831</v>
      </c>
      <c r="R182" s="123"/>
      <c r="S182" s="123">
        <v>5</v>
      </c>
      <c r="T182" s="123"/>
      <c r="U182" s="123" t="s">
        <v>1168</v>
      </c>
      <c r="V182" s="123"/>
    </row>
    <row r="183" spans="1:22" s="381" customFormat="1" ht="86.25" customHeight="1" x14ac:dyDescent="0.2">
      <c r="A183" s="123" t="s">
        <v>873</v>
      </c>
      <c r="B183" s="166" t="str">
        <f t="shared" si="2"/>
        <v>2015</v>
      </c>
      <c r="C183" s="123" t="s">
        <v>625</v>
      </c>
      <c r="D183" s="123" t="s">
        <v>625</v>
      </c>
      <c r="E183" s="123" t="s">
        <v>626</v>
      </c>
      <c r="F183" s="123" t="s">
        <v>1143</v>
      </c>
      <c r="G183" s="123"/>
      <c r="H183" s="123"/>
      <c r="I183" s="166" t="s">
        <v>801</v>
      </c>
      <c r="J183" s="124">
        <v>42185</v>
      </c>
      <c r="K183" s="184">
        <v>74.5</v>
      </c>
      <c r="L183" s="184">
        <v>22.359000000000002</v>
      </c>
      <c r="M183" s="185"/>
      <c r="N183" s="193" t="s">
        <v>811</v>
      </c>
      <c r="O183" s="123" t="s">
        <v>197</v>
      </c>
      <c r="P183" s="185">
        <v>7068</v>
      </c>
      <c r="Q183" s="123" t="s">
        <v>627</v>
      </c>
      <c r="R183" s="123"/>
      <c r="S183" s="123">
        <v>50</v>
      </c>
      <c r="T183" s="123"/>
      <c r="U183" s="123" t="s">
        <v>1168</v>
      </c>
      <c r="V183" s="123"/>
    </row>
    <row r="184" spans="1:22" ht="86.25" customHeight="1" x14ac:dyDescent="0.2">
      <c r="A184" s="121" t="s">
        <v>834</v>
      </c>
      <c r="B184" s="123" t="str">
        <f t="shared" si="2"/>
        <v>2015</v>
      </c>
      <c r="C184" s="387" t="s">
        <v>835</v>
      </c>
      <c r="D184" s="387" t="s">
        <v>835</v>
      </c>
      <c r="E184" s="387" t="s">
        <v>836</v>
      </c>
      <c r="F184" s="387" t="s">
        <v>1751</v>
      </c>
      <c r="G184" s="387"/>
      <c r="H184" s="387"/>
      <c r="I184" s="387">
        <v>1307535373</v>
      </c>
      <c r="J184" s="124">
        <v>42235</v>
      </c>
      <c r="K184" s="398">
        <v>23.385999999999999</v>
      </c>
      <c r="L184" s="398">
        <v>3.8</v>
      </c>
      <c r="M184" s="370"/>
      <c r="N184" s="142" t="s">
        <v>812</v>
      </c>
      <c r="O184" s="211" t="s">
        <v>837</v>
      </c>
      <c r="P184" s="121">
        <v>13013</v>
      </c>
      <c r="Q184" s="996" t="s">
        <v>838</v>
      </c>
      <c r="R184" s="998"/>
      <c r="S184" s="121">
        <v>50</v>
      </c>
      <c r="T184" s="123"/>
      <c r="U184" s="123" t="s">
        <v>1168</v>
      </c>
      <c r="V184" s="123"/>
    </row>
    <row r="185" spans="1:22" ht="86.25" customHeight="1" x14ac:dyDescent="0.2">
      <c r="A185" s="388" t="s">
        <v>839</v>
      </c>
      <c r="B185" s="123" t="str">
        <f t="shared" si="2"/>
        <v>2015</v>
      </c>
      <c r="C185" s="387" t="s">
        <v>840</v>
      </c>
      <c r="D185" s="387" t="s">
        <v>840</v>
      </c>
      <c r="E185" s="387" t="s">
        <v>841</v>
      </c>
      <c r="F185" s="387" t="s">
        <v>1785</v>
      </c>
      <c r="G185" s="387"/>
      <c r="H185" s="387"/>
      <c r="I185" s="387">
        <v>7277573454</v>
      </c>
      <c r="J185" s="124">
        <v>42264</v>
      </c>
      <c r="K185" s="986">
        <v>18</v>
      </c>
      <c r="L185" s="986">
        <v>6</v>
      </c>
      <c r="M185" s="990"/>
      <c r="N185" s="389" t="s">
        <v>812</v>
      </c>
      <c r="O185" s="211" t="s">
        <v>842</v>
      </c>
      <c r="P185" s="994">
        <v>83579.899999999994</v>
      </c>
      <c r="Q185" s="996" t="s">
        <v>843</v>
      </c>
      <c r="R185" s="998"/>
      <c r="S185" s="388">
        <v>50</v>
      </c>
      <c r="T185" s="999"/>
      <c r="U185" s="999" t="s">
        <v>1168</v>
      </c>
      <c r="V185" s="999"/>
    </row>
    <row r="186" spans="1:22" ht="86.25" customHeight="1" x14ac:dyDescent="0.2">
      <c r="A186" s="388" t="s">
        <v>846</v>
      </c>
      <c r="B186" s="123" t="str">
        <f t="shared" si="2"/>
        <v>2015</v>
      </c>
      <c r="C186" s="387" t="s">
        <v>844</v>
      </c>
      <c r="D186" s="387" t="s">
        <v>844</v>
      </c>
      <c r="E186" s="387" t="s">
        <v>845</v>
      </c>
      <c r="F186" s="387" t="s">
        <v>2487</v>
      </c>
      <c r="G186" s="387"/>
      <c r="H186" s="387"/>
      <c r="I186" s="387">
        <v>6354324612</v>
      </c>
      <c r="J186" s="124">
        <v>42277</v>
      </c>
      <c r="K186" s="1038">
        <v>9</v>
      </c>
      <c r="L186" s="1038">
        <v>9</v>
      </c>
      <c r="M186" s="1045"/>
      <c r="N186" s="389" t="s">
        <v>809</v>
      </c>
      <c r="O186" s="211" t="s">
        <v>422</v>
      </c>
      <c r="P186" s="994">
        <v>4777.6000000000004</v>
      </c>
      <c r="Q186" s="211" t="s">
        <v>847</v>
      </c>
      <c r="R186" s="981"/>
      <c r="S186" s="388">
        <v>50</v>
      </c>
      <c r="T186" s="999"/>
      <c r="U186" s="999" t="s">
        <v>1170</v>
      </c>
      <c r="V186" s="999"/>
    </row>
    <row r="187" spans="1:22" ht="86.25" customHeight="1" x14ac:dyDescent="0.2">
      <c r="A187" s="388" t="s">
        <v>849</v>
      </c>
      <c r="B187" s="123" t="str">
        <f t="shared" si="2"/>
        <v>2015</v>
      </c>
      <c r="C187" s="387" t="s">
        <v>483</v>
      </c>
      <c r="D187" s="387" t="s">
        <v>483</v>
      </c>
      <c r="E187" s="387" t="s">
        <v>848</v>
      </c>
      <c r="F187" s="387" t="s">
        <v>1143</v>
      </c>
      <c r="G187" s="387"/>
      <c r="H187" s="387"/>
      <c r="I187" s="387">
        <v>4508857768</v>
      </c>
      <c r="J187" s="124">
        <v>42286</v>
      </c>
      <c r="K187" s="986">
        <v>71.528999999999996</v>
      </c>
      <c r="L187" s="986">
        <v>12.423999999999999</v>
      </c>
      <c r="M187" s="990"/>
      <c r="N187" s="389" t="s">
        <v>817</v>
      </c>
      <c r="O187" s="211" t="s">
        <v>850</v>
      </c>
      <c r="P187" s="388">
        <v>10750</v>
      </c>
      <c r="Q187" s="211" t="s">
        <v>851</v>
      </c>
      <c r="R187" s="981"/>
      <c r="S187" s="388">
        <v>50</v>
      </c>
      <c r="T187" s="999"/>
      <c r="U187" s="999" t="s">
        <v>1168</v>
      </c>
      <c r="V187" s="999"/>
    </row>
    <row r="188" spans="1:22" ht="86.25" customHeight="1" x14ac:dyDescent="0.2">
      <c r="A188" s="388" t="s">
        <v>852</v>
      </c>
      <c r="B188" s="123" t="str">
        <f t="shared" si="2"/>
        <v>2015</v>
      </c>
      <c r="C188" s="387" t="s">
        <v>853</v>
      </c>
      <c r="D188" s="387" t="s">
        <v>853</v>
      </c>
      <c r="E188" s="387" t="s">
        <v>854</v>
      </c>
      <c r="F188" s="387" t="s">
        <v>1751</v>
      </c>
      <c r="G188" s="387"/>
      <c r="H188" s="387"/>
      <c r="I188" s="387">
        <v>6152572216</v>
      </c>
      <c r="J188" s="124">
        <v>42297</v>
      </c>
      <c r="K188" s="986">
        <v>3.302</v>
      </c>
      <c r="L188" s="986">
        <v>1.65</v>
      </c>
      <c r="M188" s="990"/>
      <c r="N188" s="389" t="s">
        <v>805</v>
      </c>
      <c r="O188" s="211" t="s">
        <v>855</v>
      </c>
      <c r="P188" s="994">
        <v>5079.8999999999996</v>
      </c>
      <c r="Q188" s="996" t="s">
        <v>856</v>
      </c>
      <c r="R188" s="998"/>
      <c r="S188" s="388">
        <v>50</v>
      </c>
      <c r="T188" s="999"/>
      <c r="U188" s="999" t="s">
        <v>1168</v>
      </c>
      <c r="V188" s="999"/>
    </row>
    <row r="189" spans="1:22" ht="86.25" customHeight="1" x14ac:dyDescent="0.2">
      <c r="A189" s="388" t="s">
        <v>857</v>
      </c>
      <c r="B189" s="123" t="str">
        <f t="shared" si="2"/>
        <v>2015</v>
      </c>
      <c r="C189" s="387" t="s">
        <v>853</v>
      </c>
      <c r="D189" s="387" t="s">
        <v>853</v>
      </c>
      <c r="E189" s="387" t="s">
        <v>858</v>
      </c>
      <c r="F189" s="387" t="s">
        <v>1751</v>
      </c>
      <c r="G189" s="387"/>
      <c r="H189" s="387"/>
      <c r="I189" s="387">
        <v>8687663160</v>
      </c>
      <c r="J189" s="124">
        <v>42297</v>
      </c>
      <c r="K189" s="986">
        <v>6.96</v>
      </c>
      <c r="L189" s="986">
        <v>3.48</v>
      </c>
      <c r="M189" s="990"/>
      <c r="N189" s="389" t="s">
        <v>805</v>
      </c>
      <c r="O189" s="211" t="s">
        <v>859</v>
      </c>
      <c r="P189" s="994">
        <v>5745</v>
      </c>
      <c r="Q189" s="996" t="s">
        <v>860</v>
      </c>
      <c r="R189" s="998"/>
      <c r="S189" s="388">
        <v>50</v>
      </c>
      <c r="T189" s="999"/>
      <c r="U189" s="999" t="s">
        <v>1168</v>
      </c>
      <c r="V189" s="999"/>
    </row>
    <row r="190" spans="1:22" ht="86.25" customHeight="1" x14ac:dyDescent="0.2">
      <c r="A190" s="388" t="s">
        <v>1054</v>
      </c>
      <c r="B190" s="166" t="str">
        <f t="shared" si="2"/>
        <v>2015</v>
      </c>
      <c r="C190" s="387" t="s">
        <v>1042</v>
      </c>
      <c r="D190" s="387" t="s">
        <v>1042</v>
      </c>
      <c r="E190" s="387" t="s">
        <v>1043</v>
      </c>
      <c r="F190" s="387" t="s">
        <v>1139</v>
      </c>
      <c r="G190" s="387"/>
      <c r="H190" s="387"/>
      <c r="I190" s="999">
        <v>4812063566</v>
      </c>
      <c r="J190" s="1026">
        <v>42327</v>
      </c>
      <c r="K190" s="986">
        <v>196</v>
      </c>
      <c r="L190" s="986">
        <v>78.400000000000006</v>
      </c>
      <c r="M190" s="990"/>
      <c r="N190" s="389" t="s">
        <v>808</v>
      </c>
      <c r="O190" s="211" t="s">
        <v>621</v>
      </c>
      <c r="P190" s="994">
        <v>24131.8</v>
      </c>
      <c r="Q190" s="996" t="s">
        <v>1044</v>
      </c>
      <c r="R190" s="998"/>
      <c r="S190" s="388">
        <v>30</v>
      </c>
      <c r="T190" s="999"/>
      <c r="U190" s="999" t="s">
        <v>1168</v>
      </c>
      <c r="V190" s="999"/>
    </row>
    <row r="191" spans="1:22" ht="86.25" customHeight="1" x14ac:dyDescent="0.2">
      <c r="A191" s="388" t="s">
        <v>1055</v>
      </c>
      <c r="B191" s="166" t="str">
        <f t="shared" si="2"/>
        <v>2015</v>
      </c>
      <c r="C191" s="387" t="s">
        <v>1045</v>
      </c>
      <c r="D191" s="387" t="s">
        <v>1045</v>
      </c>
      <c r="E191" s="387" t="s">
        <v>1046</v>
      </c>
      <c r="F191" s="387" t="s">
        <v>1144</v>
      </c>
      <c r="G191" s="387"/>
      <c r="H191" s="387"/>
      <c r="I191" s="422">
        <v>825337314</v>
      </c>
      <c r="J191" s="1025">
        <v>42338</v>
      </c>
      <c r="K191" s="986">
        <v>15</v>
      </c>
      <c r="L191" s="986">
        <v>15</v>
      </c>
      <c r="M191" s="990"/>
      <c r="N191" s="389" t="s">
        <v>808</v>
      </c>
      <c r="O191" s="211" t="s">
        <v>1047</v>
      </c>
      <c r="P191" s="530" t="s">
        <v>1049</v>
      </c>
      <c r="Q191" s="996" t="s">
        <v>1048</v>
      </c>
      <c r="R191" s="996"/>
      <c r="S191" s="390" t="s">
        <v>1050</v>
      </c>
      <c r="T191" s="211"/>
      <c r="U191" s="211" t="s">
        <v>1173</v>
      </c>
      <c r="V191" s="211"/>
    </row>
    <row r="192" spans="1:22" ht="86.25" customHeight="1" x14ac:dyDescent="0.2">
      <c r="A192" s="388" t="s">
        <v>1056</v>
      </c>
      <c r="B192" s="166" t="str">
        <f t="shared" si="2"/>
        <v>2015</v>
      </c>
      <c r="C192" s="1009" t="s">
        <v>1051</v>
      </c>
      <c r="D192" s="1009" t="s">
        <v>1051</v>
      </c>
      <c r="E192" s="981" t="s">
        <v>1259</v>
      </c>
      <c r="F192" s="981" t="s">
        <v>1139</v>
      </c>
      <c r="G192" s="981"/>
      <c r="H192" s="981"/>
      <c r="I192" s="981">
        <v>8430032016</v>
      </c>
      <c r="J192" s="1024">
        <v>42361</v>
      </c>
      <c r="K192" s="985">
        <v>675</v>
      </c>
      <c r="L192" s="985">
        <v>60</v>
      </c>
      <c r="M192" s="990"/>
      <c r="N192" s="389" t="s">
        <v>810</v>
      </c>
      <c r="O192" s="1049" t="s">
        <v>1052</v>
      </c>
      <c r="P192" s="1052" t="s">
        <v>1179</v>
      </c>
      <c r="Q192" s="1049" t="s">
        <v>1053</v>
      </c>
      <c r="R192" s="981"/>
      <c r="S192" s="890">
        <v>50</v>
      </c>
      <c r="T192" s="981"/>
      <c r="U192" s="981" t="s">
        <v>1168</v>
      </c>
      <c r="V192" s="981"/>
    </row>
    <row r="193" spans="1:22" ht="86.25" customHeight="1" x14ac:dyDescent="0.2">
      <c r="A193" s="121" t="s">
        <v>1175</v>
      </c>
      <c r="B193" s="166" t="str">
        <f t="shared" si="2"/>
        <v>2016</v>
      </c>
      <c r="C193" s="122" t="s">
        <v>1176</v>
      </c>
      <c r="D193" s="122" t="s">
        <v>1176</v>
      </c>
      <c r="E193" s="122" t="s">
        <v>1177</v>
      </c>
      <c r="F193" s="123" t="s">
        <v>1156</v>
      </c>
      <c r="G193" s="179" t="s">
        <v>1252</v>
      </c>
      <c r="H193" s="124">
        <v>42380</v>
      </c>
      <c r="I193" s="193">
        <v>3843636150</v>
      </c>
      <c r="J193" s="124">
        <v>42384</v>
      </c>
      <c r="K193" s="184">
        <v>173.5</v>
      </c>
      <c r="L193" s="184">
        <v>120</v>
      </c>
      <c r="M193" s="184"/>
      <c r="N193" s="142" t="s">
        <v>807</v>
      </c>
      <c r="O193" s="122" t="s">
        <v>1178</v>
      </c>
      <c r="P193" s="143">
        <v>60400</v>
      </c>
      <c r="Q193" s="144" t="s">
        <v>1180</v>
      </c>
      <c r="R193" s="126" t="s">
        <v>1190</v>
      </c>
      <c r="S193" s="121">
        <v>50</v>
      </c>
      <c r="T193" s="122" t="s">
        <v>1181</v>
      </c>
      <c r="U193" s="123" t="s">
        <v>1168</v>
      </c>
      <c r="V193" s="123"/>
    </row>
    <row r="194" spans="1:22" ht="86.25" customHeight="1" x14ac:dyDescent="0.2">
      <c r="A194" s="127" t="s">
        <v>1193</v>
      </c>
      <c r="B194" s="166" t="str">
        <f t="shared" si="2"/>
        <v>2016</v>
      </c>
      <c r="C194" s="122" t="s">
        <v>1182</v>
      </c>
      <c r="D194" s="122" t="s">
        <v>1182</v>
      </c>
      <c r="E194" s="122" t="s">
        <v>1183</v>
      </c>
      <c r="F194" s="128" t="s">
        <v>1158</v>
      </c>
      <c r="G194" s="129"/>
      <c r="H194" s="124"/>
      <c r="I194" s="193">
        <v>5470110443</v>
      </c>
      <c r="J194" s="124">
        <v>42389</v>
      </c>
      <c r="K194" s="150">
        <v>58</v>
      </c>
      <c r="L194" s="150">
        <v>20</v>
      </c>
      <c r="M194" s="150"/>
      <c r="N194" s="142" t="s">
        <v>807</v>
      </c>
      <c r="O194" s="122" t="s">
        <v>1184</v>
      </c>
      <c r="P194" s="143">
        <v>6371.2</v>
      </c>
      <c r="Q194" s="144" t="s">
        <v>1185</v>
      </c>
      <c r="R194" s="126" t="s">
        <v>1191</v>
      </c>
      <c r="S194" s="121">
        <v>50</v>
      </c>
      <c r="T194" s="122" t="s">
        <v>1192</v>
      </c>
      <c r="U194" s="123" t="s">
        <v>1170</v>
      </c>
      <c r="V194" s="123"/>
    </row>
    <row r="195" spans="1:22" ht="86.25" customHeight="1" x14ac:dyDescent="0.2">
      <c r="A195" s="127" t="s">
        <v>1199</v>
      </c>
      <c r="B195" s="166" t="str">
        <f t="shared" si="2"/>
        <v>2016</v>
      </c>
      <c r="C195" s="122" t="s">
        <v>1194</v>
      </c>
      <c r="D195" s="122" t="s">
        <v>1194</v>
      </c>
      <c r="E195" s="122" t="s">
        <v>1195</v>
      </c>
      <c r="F195" s="128" t="s">
        <v>1158</v>
      </c>
      <c r="G195" s="129"/>
      <c r="H195" s="124"/>
      <c r="I195" s="193">
        <v>2215247785</v>
      </c>
      <c r="J195" s="124">
        <v>42395</v>
      </c>
      <c r="K195" s="150">
        <v>92.5</v>
      </c>
      <c r="L195" s="150">
        <v>22.5</v>
      </c>
      <c r="M195" s="150"/>
      <c r="N195" s="142" t="s">
        <v>807</v>
      </c>
      <c r="O195" s="122" t="s">
        <v>1196</v>
      </c>
      <c r="P195" s="143">
        <v>25000</v>
      </c>
      <c r="Q195" s="165" t="s">
        <v>1261</v>
      </c>
      <c r="R195" s="126" t="s">
        <v>1197</v>
      </c>
      <c r="S195" s="124">
        <v>58503</v>
      </c>
      <c r="T195" s="122" t="s">
        <v>1198</v>
      </c>
      <c r="U195" s="123" t="s">
        <v>1170</v>
      </c>
      <c r="V195" s="123"/>
    </row>
    <row r="196" spans="1:22" ht="86.25" customHeight="1" x14ac:dyDescent="0.2">
      <c r="A196" s="127" t="s">
        <v>1205</v>
      </c>
      <c r="B196" s="166" t="str">
        <f t="shared" ref="B196:B259" si="3">LEFT(A196,4)</f>
        <v>2016</v>
      </c>
      <c r="C196" s="122" t="s">
        <v>1200</v>
      </c>
      <c r="D196" s="122" t="s">
        <v>1200</v>
      </c>
      <c r="E196" s="122" t="s">
        <v>1201</v>
      </c>
      <c r="F196" s="121" t="s">
        <v>1751</v>
      </c>
      <c r="G196" s="129" t="s">
        <v>1257</v>
      </c>
      <c r="H196" s="124">
        <v>42397</v>
      </c>
      <c r="I196" s="193">
        <v>3352436523</v>
      </c>
      <c r="J196" s="124">
        <v>42397</v>
      </c>
      <c r="K196" s="150">
        <v>28</v>
      </c>
      <c r="L196" s="150">
        <v>18.2</v>
      </c>
      <c r="M196" s="150"/>
      <c r="N196" s="142" t="s">
        <v>812</v>
      </c>
      <c r="O196" s="122" t="s">
        <v>527</v>
      </c>
      <c r="P196" s="143">
        <v>28406</v>
      </c>
      <c r="Q196" s="144" t="s">
        <v>1202</v>
      </c>
      <c r="R196" s="126" t="s">
        <v>1203</v>
      </c>
      <c r="S196" s="121">
        <v>50</v>
      </c>
      <c r="T196" s="122" t="s">
        <v>1204</v>
      </c>
      <c r="U196" s="123" t="s">
        <v>1170</v>
      </c>
      <c r="V196" s="123"/>
    </row>
    <row r="197" spans="1:22" ht="86.25" customHeight="1" x14ac:dyDescent="0.2">
      <c r="A197" s="127" t="s">
        <v>1206</v>
      </c>
      <c r="B197" s="166" t="str">
        <f t="shared" si="3"/>
        <v>2016</v>
      </c>
      <c r="C197" s="122" t="s">
        <v>1207</v>
      </c>
      <c r="D197" s="122" t="s">
        <v>1207</v>
      </c>
      <c r="E197" s="122" t="s">
        <v>1208</v>
      </c>
      <c r="F197" s="121" t="s">
        <v>1141</v>
      </c>
      <c r="G197" s="179" t="s">
        <v>1253</v>
      </c>
      <c r="H197" s="124">
        <v>42396</v>
      </c>
      <c r="I197" s="193">
        <v>1280346715</v>
      </c>
      <c r="J197" s="124">
        <v>42402</v>
      </c>
      <c r="K197" s="180">
        <v>27.56</v>
      </c>
      <c r="L197" s="180">
        <v>8.9600000000000009</v>
      </c>
      <c r="M197" s="180"/>
      <c r="N197" s="142" t="s">
        <v>812</v>
      </c>
      <c r="O197" s="122" t="s">
        <v>1209</v>
      </c>
      <c r="P197" s="143">
        <v>16485.8</v>
      </c>
      <c r="Q197" s="179" t="s">
        <v>1210</v>
      </c>
      <c r="R197" s="126" t="s">
        <v>1211</v>
      </c>
      <c r="S197" s="121">
        <v>50</v>
      </c>
      <c r="T197" s="122" t="s">
        <v>1212</v>
      </c>
      <c r="U197" s="123" t="s">
        <v>1170</v>
      </c>
      <c r="V197" s="123"/>
    </row>
    <row r="198" spans="1:22" ht="86.25" customHeight="1" x14ac:dyDescent="0.2">
      <c r="A198" s="127" t="s">
        <v>1213</v>
      </c>
      <c r="B198" s="166" t="str">
        <f t="shared" si="3"/>
        <v>2016</v>
      </c>
      <c r="C198" s="122" t="s">
        <v>1214</v>
      </c>
      <c r="D198" s="122" t="s">
        <v>1214</v>
      </c>
      <c r="E198" s="122" t="s">
        <v>1215</v>
      </c>
      <c r="F198" s="121" t="s">
        <v>1156</v>
      </c>
      <c r="G198" s="129"/>
      <c r="H198" s="124"/>
      <c r="I198" s="193">
        <v>8444087557</v>
      </c>
      <c r="J198" s="124">
        <v>42418</v>
      </c>
      <c r="K198" s="180">
        <v>20</v>
      </c>
      <c r="L198" s="180">
        <v>5.5</v>
      </c>
      <c r="M198" s="180"/>
      <c r="N198" s="142" t="s">
        <v>808</v>
      </c>
      <c r="O198" s="122" t="s">
        <v>1216</v>
      </c>
      <c r="P198" s="143">
        <v>8030</v>
      </c>
      <c r="Q198" s="144" t="s">
        <v>1217</v>
      </c>
      <c r="R198" s="126" t="s">
        <v>1218</v>
      </c>
      <c r="S198" s="121">
        <v>50</v>
      </c>
      <c r="T198" s="122" t="s">
        <v>1219</v>
      </c>
      <c r="U198" s="123" t="s">
        <v>1170</v>
      </c>
      <c r="V198" s="123"/>
    </row>
    <row r="199" spans="1:22" s="682" customFormat="1" ht="86.25" customHeight="1" x14ac:dyDescent="0.2">
      <c r="A199" s="676" t="s">
        <v>1220</v>
      </c>
      <c r="B199" s="665" t="str">
        <f t="shared" si="3"/>
        <v>2016</v>
      </c>
      <c r="C199" s="683" t="s">
        <v>1221</v>
      </c>
      <c r="D199" s="683" t="s">
        <v>1221</v>
      </c>
      <c r="E199" s="683" t="s">
        <v>1222</v>
      </c>
      <c r="F199" s="667" t="s">
        <v>1156</v>
      </c>
      <c r="G199" s="677" t="s">
        <v>1271</v>
      </c>
      <c r="H199" s="668">
        <v>42424</v>
      </c>
      <c r="I199" s="678">
        <v>1074368344</v>
      </c>
      <c r="J199" s="668">
        <v>42424</v>
      </c>
      <c r="K199" s="671">
        <v>33</v>
      </c>
      <c r="L199" s="671"/>
      <c r="M199" s="671">
        <v>17.600000000000001</v>
      </c>
      <c r="N199" s="672" t="s">
        <v>808</v>
      </c>
      <c r="O199" s="683" t="s">
        <v>1223</v>
      </c>
      <c r="P199" s="680">
        <v>3575</v>
      </c>
      <c r="Q199" s="685" t="s">
        <v>1251</v>
      </c>
      <c r="R199" s="686" t="s">
        <v>1250</v>
      </c>
      <c r="S199" s="667">
        <v>10</v>
      </c>
      <c r="T199" s="683" t="s">
        <v>1248</v>
      </c>
      <c r="U199" s="667" t="s">
        <v>1169</v>
      </c>
      <c r="V199" s="667"/>
    </row>
    <row r="200" spans="1:22" s="682" customFormat="1" ht="86.25" customHeight="1" x14ac:dyDescent="0.2">
      <c r="A200" s="676" t="s">
        <v>1224</v>
      </c>
      <c r="B200" s="665" t="str">
        <f t="shared" si="3"/>
        <v>2016</v>
      </c>
      <c r="C200" s="683" t="s">
        <v>1207</v>
      </c>
      <c r="D200" s="683" t="s">
        <v>1207</v>
      </c>
      <c r="E200" s="683" t="s">
        <v>1225</v>
      </c>
      <c r="F200" s="667" t="s">
        <v>1643</v>
      </c>
      <c r="G200" s="677" t="s">
        <v>1258</v>
      </c>
      <c r="H200" s="668">
        <v>42422</v>
      </c>
      <c r="I200" s="678">
        <v>4031002123</v>
      </c>
      <c r="J200" s="668">
        <v>42426</v>
      </c>
      <c r="K200" s="684">
        <v>72</v>
      </c>
      <c r="L200" s="684">
        <v>22</v>
      </c>
      <c r="M200" s="684"/>
      <c r="N200" s="672" t="s">
        <v>812</v>
      </c>
      <c r="O200" s="683" t="s">
        <v>1226</v>
      </c>
      <c r="P200" s="680">
        <v>17578</v>
      </c>
      <c r="Q200" s="685" t="s">
        <v>1227</v>
      </c>
      <c r="R200" s="686" t="s">
        <v>1228</v>
      </c>
      <c r="S200" s="667">
        <v>50</v>
      </c>
      <c r="T200" s="683" t="s">
        <v>1229</v>
      </c>
      <c r="U200" s="667" t="s">
        <v>1169</v>
      </c>
      <c r="V200" s="667"/>
    </row>
    <row r="201" spans="1:22" ht="86.25" customHeight="1" x14ac:dyDescent="0.2">
      <c r="A201" s="127" t="s">
        <v>1231</v>
      </c>
      <c r="B201" s="166" t="str">
        <f t="shared" si="3"/>
        <v>2016</v>
      </c>
      <c r="C201" s="122" t="s">
        <v>1230</v>
      </c>
      <c r="D201" s="122" t="s">
        <v>1230</v>
      </c>
      <c r="E201" s="122" t="s">
        <v>620</v>
      </c>
      <c r="F201" s="121" t="s">
        <v>1643</v>
      </c>
      <c r="G201" s="179" t="s">
        <v>1254</v>
      </c>
      <c r="H201" s="124">
        <v>42436</v>
      </c>
      <c r="I201" s="193">
        <v>5824205262</v>
      </c>
      <c r="J201" s="124">
        <v>42437</v>
      </c>
      <c r="K201" s="150">
        <v>40.5</v>
      </c>
      <c r="L201" s="150">
        <v>12.15</v>
      </c>
      <c r="M201" s="150"/>
      <c r="N201" s="142" t="s">
        <v>817</v>
      </c>
      <c r="O201" s="122" t="s">
        <v>1232</v>
      </c>
      <c r="P201" s="143">
        <v>32203</v>
      </c>
      <c r="Q201" s="144" t="s">
        <v>1233</v>
      </c>
      <c r="R201" s="126" t="s">
        <v>1234</v>
      </c>
      <c r="S201" s="121">
        <v>50</v>
      </c>
      <c r="T201" s="122" t="s">
        <v>1235</v>
      </c>
      <c r="U201" s="121" t="s">
        <v>1168</v>
      </c>
      <c r="V201" s="121"/>
    </row>
    <row r="202" spans="1:22" ht="86.25" customHeight="1" x14ac:dyDescent="0.2">
      <c r="A202" s="127" t="s">
        <v>1236</v>
      </c>
      <c r="B202" s="166" t="str">
        <f t="shared" si="3"/>
        <v>2016</v>
      </c>
      <c r="C202" s="122" t="s">
        <v>1237</v>
      </c>
      <c r="D202" s="122" t="s">
        <v>1237</v>
      </c>
      <c r="E202" s="122" t="s">
        <v>1238</v>
      </c>
      <c r="F202" s="121" t="s">
        <v>1751</v>
      </c>
      <c r="G202" s="179" t="s">
        <v>1255</v>
      </c>
      <c r="H202" s="124">
        <v>42436</v>
      </c>
      <c r="I202" s="193">
        <v>1677587134</v>
      </c>
      <c r="J202" s="124">
        <v>42437</v>
      </c>
      <c r="K202" s="150">
        <v>33.200000000000003</v>
      </c>
      <c r="L202" s="150">
        <v>23.2</v>
      </c>
      <c r="M202" s="150"/>
      <c r="N202" s="142" t="s">
        <v>809</v>
      </c>
      <c r="O202" s="122" t="s">
        <v>1239</v>
      </c>
      <c r="P202" s="143">
        <v>30377</v>
      </c>
      <c r="Q202" s="179" t="s">
        <v>1240</v>
      </c>
      <c r="R202" s="136" t="s">
        <v>1241</v>
      </c>
      <c r="S202" s="121">
        <v>50</v>
      </c>
      <c r="T202" s="122" t="s">
        <v>1242</v>
      </c>
      <c r="U202" s="121" t="s">
        <v>1170</v>
      </c>
      <c r="V202" s="121"/>
    </row>
    <row r="203" spans="1:22" ht="86.25" customHeight="1" x14ac:dyDescent="0.2">
      <c r="A203" s="127" t="s">
        <v>1243</v>
      </c>
      <c r="B203" s="166" t="str">
        <f t="shared" si="3"/>
        <v>2016</v>
      </c>
      <c r="C203" s="122" t="s">
        <v>1244</v>
      </c>
      <c r="D203" s="122" t="s">
        <v>1244</v>
      </c>
      <c r="E203" s="122" t="s">
        <v>1245</v>
      </c>
      <c r="F203" s="121" t="s">
        <v>1643</v>
      </c>
      <c r="G203" s="129" t="s">
        <v>1256</v>
      </c>
      <c r="H203" s="124">
        <v>42453</v>
      </c>
      <c r="I203" s="193">
        <v>7285484247</v>
      </c>
      <c r="J203" s="124">
        <v>42458</v>
      </c>
      <c r="K203" s="150">
        <v>15</v>
      </c>
      <c r="L203" s="150">
        <v>4.5</v>
      </c>
      <c r="M203" s="150"/>
      <c r="N203" s="142" t="s">
        <v>808</v>
      </c>
      <c r="O203" s="122" t="s">
        <v>1246</v>
      </c>
      <c r="P203" s="143">
        <v>9885</v>
      </c>
      <c r="Q203" s="179" t="s">
        <v>1247</v>
      </c>
      <c r="R203" s="136" t="s">
        <v>1249</v>
      </c>
      <c r="S203" s="121">
        <v>50</v>
      </c>
      <c r="T203" s="122" t="s">
        <v>1269</v>
      </c>
      <c r="U203" s="121" t="s">
        <v>1168</v>
      </c>
      <c r="V203" s="121"/>
    </row>
    <row r="204" spans="1:22" ht="86.25" customHeight="1" x14ac:dyDescent="0.2">
      <c r="A204" s="127" t="s">
        <v>1276</v>
      </c>
      <c r="B204" s="166" t="str">
        <f t="shared" si="3"/>
        <v>2016</v>
      </c>
      <c r="C204" s="123" t="s">
        <v>1278</v>
      </c>
      <c r="D204" s="123" t="s">
        <v>1278</v>
      </c>
      <c r="E204" s="123" t="s">
        <v>1277</v>
      </c>
      <c r="F204" s="121" t="s">
        <v>1159</v>
      </c>
      <c r="G204" s="129"/>
      <c r="H204" s="124"/>
      <c r="I204" s="193" t="s">
        <v>1281</v>
      </c>
      <c r="J204" s="124">
        <v>42485</v>
      </c>
      <c r="K204" s="183">
        <v>52</v>
      </c>
      <c r="L204" s="184">
        <v>16</v>
      </c>
      <c r="M204" s="184"/>
      <c r="N204" s="142" t="s">
        <v>812</v>
      </c>
      <c r="O204" s="123" t="s">
        <v>1282</v>
      </c>
      <c r="P204" s="185">
        <v>50897.7</v>
      </c>
      <c r="Q204" s="123" t="s">
        <v>1283</v>
      </c>
      <c r="R204" s="165" t="s">
        <v>1284</v>
      </c>
      <c r="S204" s="121">
        <v>50</v>
      </c>
      <c r="T204" s="123" t="s">
        <v>1285</v>
      </c>
      <c r="U204" s="121" t="s">
        <v>1170</v>
      </c>
      <c r="V204" s="121"/>
    </row>
    <row r="205" spans="1:22" ht="86.25" customHeight="1" x14ac:dyDescent="0.2">
      <c r="A205" s="127" t="s">
        <v>1286</v>
      </c>
      <c r="B205" s="166" t="str">
        <f t="shared" si="3"/>
        <v>2016</v>
      </c>
      <c r="C205" s="123" t="s">
        <v>423</v>
      </c>
      <c r="D205" s="123" t="s">
        <v>423</v>
      </c>
      <c r="E205" s="123" t="s">
        <v>1287</v>
      </c>
      <c r="F205" s="121" t="s">
        <v>1144</v>
      </c>
      <c r="G205" s="129"/>
      <c r="H205" s="124"/>
      <c r="I205" s="193" t="s">
        <v>1288</v>
      </c>
      <c r="J205" s="124">
        <v>42485</v>
      </c>
      <c r="K205" s="152">
        <v>4</v>
      </c>
      <c r="L205" s="152">
        <v>4</v>
      </c>
      <c r="M205" s="152"/>
      <c r="N205" s="142" t="s">
        <v>809</v>
      </c>
      <c r="O205" s="123" t="s">
        <v>1289</v>
      </c>
      <c r="P205" s="143" t="s">
        <v>1727</v>
      </c>
      <c r="Q205" s="185" t="s">
        <v>1290</v>
      </c>
      <c r="R205" s="129"/>
      <c r="S205" s="121" t="s">
        <v>1291</v>
      </c>
      <c r="T205" s="123" t="s">
        <v>1292</v>
      </c>
      <c r="U205" s="121" t="s">
        <v>1168</v>
      </c>
      <c r="V205" s="121"/>
    </row>
    <row r="206" spans="1:22" ht="86.25" customHeight="1" x14ac:dyDescent="0.2">
      <c r="A206" s="127" t="s">
        <v>1293</v>
      </c>
      <c r="B206" s="166" t="str">
        <f t="shared" si="3"/>
        <v>2016</v>
      </c>
      <c r="C206" s="123" t="s">
        <v>1294</v>
      </c>
      <c r="D206" s="123" t="s">
        <v>1294</v>
      </c>
      <c r="E206" s="123" t="s">
        <v>1295</v>
      </c>
      <c r="F206" s="121" t="s">
        <v>1296</v>
      </c>
      <c r="G206" s="129"/>
      <c r="H206" s="124"/>
      <c r="I206" s="193" t="s">
        <v>1280</v>
      </c>
      <c r="J206" s="124">
        <v>42496</v>
      </c>
      <c r="K206" s="152">
        <v>52</v>
      </c>
      <c r="L206" s="152">
        <v>38</v>
      </c>
      <c r="M206" s="152"/>
      <c r="N206" s="142" t="s">
        <v>812</v>
      </c>
      <c r="O206" s="123" t="s">
        <v>1279</v>
      </c>
      <c r="P206" s="143">
        <v>88584</v>
      </c>
      <c r="Q206" s="123" t="s">
        <v>1297</v>
      </c>
      <c r="R206" s="123" t="s">
        <v>1298</v>
      </c>
      <c r="S206" s="121">
        <v>20</v>
      </c>
      <c r="T206" s="121" t="s">
        <v>1299</v>
      </c>
      <c r="U206" s="121" t="s">
        <v>1168</v>
      </c>
      <c r="V206" s="121"/>
    </row>
    <row r="207" spans="1:22" ht="86.25" customHeight="1" x14ac:dyDescent="0.2">
      <c r="A207" s="127" t="s">
        <v>1300</v>
      </c>
      <c r="B207" s="166" t="str">
        <f t="shared" si="3"/>
        <v>2016</v>
      </c>
      <c r="C207" s="123" t="s">
        <v>1301</v>
      </c>
      <c r="D207" s="123" t="s">
        <v>1301</v>
      </c>
      <c r="E207" s="123" t="s">
        <v>1302</v>
      </c>
      <c r="F207" s="121" t="s">
        <v>1143</v>
      </c>
      <c r="G207" s="129"/>
      <c r="H207" s="124"/>
      <c r="I207" s="193" t="s">
        <v>1351</v>
      </c>
      <c r="J207" s="124">
        <v>42509</v>
      </c>
      <c r="K207" s="183">
        <v>78.114000000000004</v>
      </c>
      <c r="L207" s="184">
        <v>25.911000000000001</v>
      </c>
      <c r="M207" s="184"/>
      <c r="N207" s="142" t="s">
        <v>813</v>
      </c>
      <c r="O207" s="123" t="s">
        <v>1303</v>
      </c>
      <c r="P207" s="143">
        <v>7790</v>
      </c>
      <c r="Q207" s="185" t="s">
        <v>1304</v>
      </c>
      <c r="R207" s="123" t="s">
        <v>1305</v>
      </c>
      <c r="S207" s="121">
        <v>50</v>
      </c>
      <c r="T207" s="123" t="s">
        <v>1306</v>
      </c>
      <c r="U207" s="121" t="s">
        <v>1168</v>
      </c>
      <c r="V207" s="121"/>
    </row>
    <row r="208" spans="1:22" ht="86.25" customHeight="1" x14ac:dyDescent="0.2">
      <c r="A208" s="127" t="s">
        <v>1307</v>
      </c>
      <c r="B208" s="166" t="str">
        <f t="shared" si="3"/>
        <v>2016</v>
      </c>
      <c r="C208" s="123" t="s">
        <v>1308</v>
      </c>
      <c r="D208" s="123" t="s">
        <v>1308</v>
      </c>
      <c r="E208" s="123" t="s">
        <v>1309</v>
      </c>
      <c r="F208" s="121" t="s">
        <v>1751</v>
      </c>
      <c r="G208" s="129" t="s">
        <v>1609</v>
      </c>
      <c r="H208" s="124">
        <v>42509</v>
      </c>
      <c r="I208" s="193" t="s">
        <v>1350</v>
      </c>
      <c r="J208" s="124">
        <v>42516</v>
      </c>
      <c r="K208" s="184">
        <v>19.189</v>
      </c>
      <c r="L208" s="184">
        <v>9.4290000000000003</v>
      </c>
      <c r="M208" s="184"/>
      <c r="N208" s="142" t="s">
        <v>809</v>
      </c>
      <c r="O208" s="123" t="s">
        <v>1310</v>
      </c>
      <c r="P208" s="143">
        <v>14051</v>
      </c>
      <c r="Q208" s="185" t="s">
        <v>1311</v>
      </c>
      <c r="R208" s="123" t="s">
        <v>1312</v>
      </c>
      <c r="S208" s="121">
        <v>50</v>
      </c>
      <c r="T208" s="123" t="s">
        <v>1313</v>
      </c>
      <c r="U208" s="121" t="s">
        <v>1170</v>
      </c>
      <c r="V208" s="121"/>
    </row>
    <row r="209" spans="1:22" ht="86.25" customHeight="1" x14ac:dyDescent="0.2">
      <c r="A209" s="127" t="s">
        <v>1314</v>
      </c>
      <c r="B209" s="166" t="str">
        <f t="shared" si="3"/>
        <v>2016</v>
      </c>
      <c r="C209" s="123" t="s">
        <v>1315</v>
      </c>
      <c r="D209" s="123" t="s">
        <v>1315</v>
      </c>
      <c r="E209" s="123" t="s">
        <v>1316</v>
      </c>
      <c r="F209" s="121" t="s">
        <v>1785</v>
      </c>
      <c r="G209" s="129" t="s">
        <v>1610</v>
      </c>
      <c r="H209" s="124">
        <v>42515</v>
      </c>
      <c r="I209" s="193" t="s">
        <v>1349</v>
      </c>
      <c r="J209" s="124">
        <v>42516</v>
      </c>
      <c r="K209" s="183">
        <v>1.3</v>
      </c>
      <c r="L209" s="183">
        <v>1.3</v>
      </c>
      <c r="M209" s="183"/>
      <c r="N209" s="142" t="s">
        <v>806</v>
      </c>
      <c r="O209" s="123" t="s">
        <v>1317</v>
      </c>
      <c r="P209" s="143">
        <v>3534</v>
      </c>
      <c r="Q209" s="123" t="s">
        <v>1318</v>
      </c>
      <c r="R209" s="123" t="s">
        <v>1319</v>
      </c>
      <c r="S209" s="121">
        <v>20</v>
      </c>
      <c r="T209" s="127"/>
      <c r="U209" s="121" t="s">
        <v>1168</v>
      </c>
      <c r="V209" s="121"/>
    </row>
    <row r="210" spans="1:22" ht="86.25" customHeight="1" x14ac:dyDescent="0.2">
      <c r="A210" s="127" t="s">
        <v>1320</v>
      </c>
      <c r="B210" s="123" t="str">
        <f t="shared" si="3"/>
        <v>2016</v>
      </c>
      <c r="C210" s="123" t="s">
        <v>1321</v>
      </c>
      <c r="D210" s="123" t="s">
        <v>1321</v>
      </c>
      <c r="E210" s="123" t="s">
        <v>1322</v>
      </c>
      <c r="F210" s="121" t="s">
        <v>1643</v>
      </c>
      <c r="G210" s="129" t="s">
        <v>1611</v>
      </c>
      <c r="H210" s="124">
        <v>42522</v>
      </c>
      <c r="I210" s="193" t="s">
        <v>1348</v>
      </c>
      <c r="J210" s="124">
        <v>42516</v>
      </c>
      <c r="K210" s="183">
        <v>17.327000000000002</v>
      </c>
      <c r="L210" s="184">
        <v>2.9</v>
      </c>
      <c r="M210" s="184"/>
      <c r="N210" s="142" t="s">
        <v>812</v>
      </c>
      <c r="O210" s="123" t="s">
        <v>1323</v>
      </c>
      <c r="P210" s="143">
        <v>361.5</v>
      </c>
      <c r="Q210" s="185" t="s">
        <v>1324</v>
      </c>
      <c r="R210" s="123" t="s">
        <v>1728</v>
      </c>
      <c r="S210" s="121">
        <v>20</v>
      </c>
      <c r="T210" s="123" t="s">
        <v>1325</v>
      </c>
      <c r="U210" s="121" t="s">
        <v>1170</v>
      </c>
      <c r="V210" s="121"/>
    </row>
    <row r="211" spans="1:22" ht="86.25" customHeight="1" x14ac:dyDescent="0.2">
      <c r="A211" s="127" t="s">
        <v>1326</v>
      </c>
      <c r="B211" s="166" t="str">
        <f t="shared" si="3"/>
        <v>2016</v>
      </c>
      <c r="C211" s="123" t="s">
        <v>1207</v>
      </c>
      <c r="D211" s="123" t="s">
        <v>1207</v>
      </c>
      <c r="E211" s="123" t="s">
        <v>1327</v>
      </c>
      <c r="F211" s="121" t="s">
        <v>1141</v>
      </c>
      <c r="G211" s="129" t="s">
        <v>1612</v>
      </c>
      <c r="H211" s="124">
        <v>42397</v>
      </c>
      <c r="I211" s="193" t="s">
        <v>1347</v>
      </c>
      <c r="J211" s="124">
        <v>42520</v>
      </c>
      <c r="K211" s="190">
        <v>28.215</v>
      </c>
      <c r="L211" s="184">
        <v>9.2149999999999999</v>
      </c>
      <c r="M211" s="184"/>
      <c r="N211" s="142" t="s">
        <v>812</v>
      </c>
      <c r="O211" s="123" t="s">
        <v>1209</v>
      </c>
      <c r="P211" s="143">
        <v>8659.7000000000007</v>
      </c>
      <c r="Q211" s="123" t="s">
        <v>1328</v>
      </c>
      <c r="R211" s="123" t="s">
        <v>1329</v>
      </c>
      <c r="S211" s="121">
        <v>50</v>
      </c>
      <c r="T211" s="123" t="s">
        <v>1330</v>
      </c>
      <c r="U211" s="121" t="s">
        <v>1170</v>
      </c>
      <c r="V211" s="121"/>
    </row>
    <row r="212" spans="1:22" ht="86.25" customHeight="1" x14ac:dyDescent="0.2">
      <c r="A212" s="127" t="s">
        <v>1331</v>
      </c>
      <c r="B212" s="166" t="str">
        <f t="shared" si="3"/>
        <v>2016</v>
      </c>
      <c r="C212" s="123" t="s">
        <v>207</v>
      </c>
      <c r="D212" s="123" t="s">
        <v>207</v>
      </c>
      <c r="E212" s="123" t="s">
        <v>1332</v>
      </c>
      <c r="F212" s="121" t="s">
        <v>1156</v>
      </c>
      <c r="G212" s="129"/>
      <c r="H212" s="124"/>
      <c r="I212" s="193" t="s">
        <v>1346</v>
      </c>
      <c r="J212" s="124">
        <v>42535</v>
      </c>
      <c r="K212" s="190">
        <v>25.5</v>
      </c>
      <c r="L212" s="184">
        <v>13.5</v>
      </c>
      <c r="M212" s="184"/>
      <c r="N212" s="142" t="s">
        <v>808</v>
      </c>
      <c r="O212" s="166" t="s">
        <v>1333</v>
      </c>
      <c r="P212" s="143">
        <v>9000</v>
      </c>
      <c r="Q212" s="123" t="s">
        <v>1334</v>
      </c>
      <c r="R212" s="166" t="s">
        <v>1335</v>
      </c>
      <c r="S212" s="121">
        <v>42</v>
      </c>
      <c r="T212" s="166" t="s">
        <v>1336</v>
      </c>
      <c r="U212" s="121" t="s">
        <v>1170</v>
      </c>
      <c r="V212" s="121"/>
    </row>
    <row r="213" spans="1:22" ht="86.25" customHeight="1" x14ac:dyDescent="0.2">
      <c r="A213" s="127" t="s">
        <v>1337</v>
      </c>
      <c r="B213" s="166" t="str">
        <f t="shared" si="3"/>
        <v>2016</v>
      </c>
      <c r="C213" s="123" t="s">
        <v>1338</v>
      </c>
      <c r="D213" s="123" t="s">
        <v>1338</v>
      </c>
      <c r="E213" s="123" t="s">
        <v>1339</v>
      </c>
      <c r="F213" s="121" t="s">
        <v>1143</v>
      </c>
      <c r="G213" s="129" t="s">
        <v>1613</v>
      </c>
      <c r="H213" s="124">
        <v>42537</v>
      </c>
      <c r="I213" s="193" t="s">
        <v>1345</v>
      </c>
      <c r="J213" s="124">
        <v>42536</v>
      </c>
      <c r="K213" s="190">
        <v>10.988</v>
      </c>
      <c r="L213" s="184">
        <v>2.742</v>
      </c>
      <c r="M213" s="184"/>
      <c r="N213" s="142" t="s">
        <v>811</v>
      </c>
      <c r="O213" s="123" t="s">
        <v>1340</v>
      </c>
      <c r="P213" s="143">
        <v>1479</v>
      </c>
      <c r="Q213" s="123" t="s">
        <v>1341</v>
      </c>
      <c r="R213" s="123" t="s">
        <v>1342</v>
      </c>
      <c r="S213" s="121">
        <v>20</v>
      </c>
      <c r="T213" s="123" t="s">
        <v>1343</v>
      </c>
      <c r="U213" s="121" t="s">
        <v>1168</v>
      </c>
      <c r="V213" s="121"/>
    </row>
    <row r="214" spans="1:22" ht="86.25" customHeight="1" x14ac:dyDescent="0.2">
      <c r="A214" s="127" t="s">
        <v>1501</v>
      </c>
      <c r="B214" s="166" t="str">
        <f t="shared" si="3"/>
        <v>2016</v>
      </c>
      <c r="C214" s="123" t="s">
        <v>1503</v>
      </c>
      <c r="D214" s="123" t="s">
        <v>1503</v>
      </c>
      <c r="E214" s="123" t="s">
        <v>1502</v>
      </c>
      <c r="F214" s="121" t="s">
        <v>1158</v>
      </c>
      <c r="G214" s="129"/>
      <c r="H214" s="124"/>
      <c r="I214" s="193" t="s">
        <v>1504</v>
      </c>
      <c r="J214" s="124">
        <v>42555</v>
      </c>
      <c r="K214" s="152">
        <v>249.7</v>
      </c>
      <c r="L214" s="152">
        <v>48</v>
      </c>
      <c r="M214" s="152"/>
      <c r="N214" s="142" t="s">
        <v>814</v>
      </c>
      <c r="O214" s="123" t="s">
        <v>1505</v>
      </c>
      <c r="P214" s="143">
        <v>214250</v>
      </c>
      <c r="Q214" s="186" t="s">
        <v>1506</v>
      </c>
      <c r="R214" s="123" t="s">
        <v>1507</v>
      </c>
      <c r="S214" s="121">
        <v>50</v>
      </c>
      <c r="T214" s="123" t="s">
        <v>1508</v>
      </c>
      <c r="U214" s="121" t="s">
        <v>1170</v>
      </c>
      <c r="V214" s="121"/>
    </row>
    <row r="215" spans="1:22" ht="86.25" customHeight="1" x14ac:dyDescent="0.2">
      <c r="A215" s="127" t="s">
        <v>1515</v>
      </c>
      <c r="B215" s="166" t="str">
        <f t="shared" si="3"/>
        <v>2016</v>
      </c>
      <c r="C215" s="123" t="s">
        <v>1516</v>
      </c>
      <c r="D215" s="123" t="s">
        <v>1516</v>
      </c>
      <c r="E215" s="123" t="s">
        <v>1517</v>
      </c>
      <c r="F215" s="121" t="s">
        <v>2487</v>
      </c>
      <c r="G215" s="129"/>
      <c r="H215" s="124"/>
      <c r="I215" s="193" t="s">
        <v>1604</v>
      </c>
      <c r="J215" s="124">
        <v>42559</v>
      </c>
      <c r="K215" s="152">
        <v>8</v>
      </c>
      <c r="L215" s="152">
        <v>8</v>
      </c>
      <c r="M215" s="152"/>
      <c r="N215" s="142" t="s">
        <v>814</v>
      </c>
      <c r="O215" s="123" t="s">
        <v>1518</v>
      </c>
      <c r="P215" s="143">
        <v>6500</v>
      </c>
      <c r="Q215" s="123" t="s">
        <v>1519</v>
      </c>
      <c r="R215" s="123" t="s">
        <v>1520</v>
      </c>
      <c r="S215" s="121">
        <v>20</v>
      </c>
      <c r="T215" s="123" t="s">
        <v>1521</v>
      </c>
      <c r="U215" s="121" t="s">
        <v>1170</v>
      </c>
      <c r="V215" s="121"/>
    </row>
    <row r="216" spans="1:22" ht="86.25" customHeight="1" x14ac:dyDescent="0.2">
      <c r="A216" s="127" t="s">
        <v>1528</v>
      </c>
      <c r="B216" s="166" t="str">
        <f t="shared" si="3"/>
        <v>2016</v>
      </c>
      <c r="C216" s="123" t="s">
        <v>1522</v>
      </c>
      <c r="D216" s="123" t="s">
        <v>1522</v>
      </c>
      <c r="E216" s="123" t="s">
        <v>1523</v>
      </c>
      <c r="F216" s="121" t="s">
        <v>1785</v>
      </c>
      <c r="G216" s="129" t="s">
        <v>1614</v>
      </c>
      <c r="H216" s="124">
        <v>42562</v>
      </c>
      <c r="I216" s="193" t="s">
        <v>1605</v>
      </c>
      <c r="J216" s="124">
        <v>42564</v>
      </c>
      <c r="K216" s="152">
        <v>2</v>
      </c>
      <c r="L216" s="152">
        <v>0.25</v>
      </c>
      <c r="M216" s="152"/>
      <c r="N216" s="142" t="s">
        <v>806</v>
      </c>
      <c r="O216" s="123" t="s">
        <v>1524</v>
      </c>
      <c r="P216" s="143">
        <v>26152</v>
      </c>
      <c r="Q216" s="123" t="s">
        <v>1525</v>
      </c>
      <c r="R216" s="123" t="s">
        <v>1526</v>
      </c>
      <c r="S216" s="121">
        <v>20</v>
      </c>
      <c r="T216" s="123" t="s">
        <v>1527</v>
      </c>
      <c r="U216" s="121" t="s">
        <v>1168</v>
      </c>
      <c r="V216" s="121"/>
    </row>
    <row r="217" spans="1:22" s="682" customFormat="1" ht="86.25" customHeight="1" x14ac:dyDescent="0.2">
      <c r="A217" s="127" t="s">
        <v>1531</v>
      </c>
      <c r="B217" s="166" t="str">
        <f t="shared" si="3"/>
        <v>2016</v>
      </c>
      <c r="C217" s="123" t="s">
        <v>1529</v>
      </c>
      <c r="D217" s="123" t="s">
        <v>1529</v>
      </c>
      <c r="E217" s="123" t="s">
        <v>1530</v>
      </c>
      <c r="F217" s="121" t="s">
        <v>1158</v>
      </c>
      <c r="G217" s="129"/>
      <c r="H217" s="124"/>
      <c r="I217" s="193" t="s">
        <v>1606</v>
      </c>
      <c r="J217" s="124">
        <v>42585</v>
      </c>
      <c r="K217" s="184">
        <v>161</v>
      </c>
      <c r="L217" s="184">
        <v>48.3</v>
      </c>
      <c r="M217" s="152"/>
      <c r="N217" s="142" t="s">
        <v>806</v>
      </c>
      <c r="O217" s="123" t="s">
        <v>1532</v>
      </c>
      <c r="P217" s="143">
        <v>16381</v>
      </c>
      <c r="Q217" s="123" t="s">
        <v>1535</v>
      </c>
      <c r="R217" s="191" t="s">
        <v>1534</v>
      </c>
      <c r="S217" s="172" t="s">
        <v>1729</v>
      </c>
      <c r="T217" s="123" t="s">
        <v>1536</v>
      </c>
      <c r="U217" s="121" t="s">
        <v>1168</v>
      </c>
      <c r="V217" s="121"/>
    </row>
    <row r="218" spans="1:22" ht="86.25" customHeight="1" x14ac:dyDescent="0.2">
      <c r="A218" s="127" t="s">
        <v>1537</v>
      </c>
      <c r="B218" s="166" t="str">
        <f t="shared" si="3"/>
        <v>2016</v>
      </c>
      <c r="C218" s="123" t="s">
        <v>1529</v>
      </c>
      <c r="D218" s="123" t="s">
        <v>1529</v>
      </c>
      <c r="E218" s="123" t="s">
        <v>1538</v>
      </c>
      <c r="F218" s="121" t="s">
        <v>1158</v>
      </c>
      <c r="G218" s="129"/>
      <c r="H218" s="124"/>
      <c r="I218" s="193" t="s">
        <v>1607</v>
      </c>
      <c r="J218" s="124">
        <v>42585</v>
      </c>
      <c r="K218" s="152">
        <v>162.30000000000001</v>
      </c>
      <c r="L218" s="152">
        <v>48.69</v>
      </c>
      <c r="M218" s="152"/>
      <c r="N218" s="142" t="s">
        <v>806</v>
      </c>
      <c r="O218" s="123" t="s">
        <v>1532</v>
      </c>
      <c r="P218" s="143">
        <v>16767</v>
      </c>
      <c r="Q218" s="123" t="s">
        <v>1539</v>
      </c>
      <c r="R218" s="191" t="s">
        <v>1540</v>
      </c>
      <c r="S218" s="172" t="s">
        <v>1729</v>
      </c>
      <c r="T218" s="123" t="s">
        <v>1541</v>
      </c>
      <c r="U218" s="121" t="s">
        <v>1168</v>
      </c>
      <c r="V218" s="121"/>
    </row>
    <row r="219" spans="1:22" ht="86.25" customHeight="1" x14ac:dyDescent="0.2">
      <c r="A219" s="127" t="s">
        <v>1542</v>
      </c>
      <c r="B219" s="166" t="str">
        <f t="shared" si="3"/>
        <v>2016</v>
      </c>
      <c r="C219" s="123" t="s">
        <v>1543</v>
      </c>
      <c r="D219" s="123" t="s">
        <v>1543</v>
      </c>
      <c r="E219" s="123" t="s">
        <v>1544</v>
      </c>
      <c r="F219" s="121" t="s">
        <v>1157</v>
      </c>
      <c r="G219" s="129"/>
      <c r="H219" s="127"/>
      <c r="I219" s="193" t="s">
        <v>1608</v>
      </c>
      <c r="J219" s="124">
        <v>42612</v>
      </c>
      <c r="K219" s="152">
        <v>108</v>
      </c>
      <c r="L219" s="152">
        <v>43</v>
      </c>
      <c r="M219" s="152"/>
      <c r="N219" s="142" t="s">
        <v>808</v>
      </c>
      <c r="O219" s="123" t="s">
        <v>1546</v>
      </c>
      <c r="P219" s="143">
        <v>22000</v>
      </c>
      <c r="Q219" s="123" t="s">
        <v>1547</v>
      </c>
      <c r="R219" s="123" t="s">
        <v>1533</v>
      </c>
      <c r="S219" s="121">
        <v>30</v>
      </c>
      <c r="T219" s="123" t="s">
        <v>1548</v>
      </c>
      <c r="U219" s="121" t="s">
        <v>1168</v>
      </c>
      <c r="V219" s="121"/>
    </row>
    <row r="220" spans="1:22" ht="86.25" customHeight="1" x14ac:dyDescent="0.2">
      <c r="A220" s="127" t="s">
        <v>1750</v>
      </c>
      <c r="B220" s="166" t="str">
        <f t="shared" si="3"/>
        <v>2016</v>
      </c>
      <c r="C220" s="123" t="s">
        <v>1549</v>
      </c>
      <c r="D220" s="123" t="s">
        <v>1549</v>
      </c>
      <c r="E220" s="123" t="s">
        <v>1550</v>
      </c>
      <c r="F220" s="121" t="s">
        <v>2487</v>
      </c>
      <c r="G220" s="129"/>
      <c r="H220" s="124"/>
      <c r="I220" s="193">
        <v>5567640867</v>
      </c>
      <c r="J220" s="124">
        <v>42612</v>
      </c>
      <c r="K220" s="152">
        <v>5.46</v>
      </c>
      <c r="L220" s="152">
        <v>4</v>
      </c>
      <c r="M220" s="152"/>
      <c r="N220" s="142" t="s">
        <v>812</v>
      </c>
      <c r="O220" s="123" t="s">
        <v>1551</v>
      </c>
      <c r="P220" s="143">
        <v>9031</v>
      </c>
      <c r="Q220" s="123" t="s">
        <v>1552</v>
      </c>
      <c r="R220" s="123" t="s">
        <v>1553</v>
      </c>
      <c r="S220" s="121">
        <v>50</v>
      </c>
      <c r="T220" s="123" t="s">
        <v>1554</v>
      </c>
      <c r="U220" s="121" t="s">
        <v>1169</v>
      </c>
      <c r="V220" s="121"/>
    </row>
    <row r="221" spans="1:22" ht="86.25" customHeight="1" x14ac:dyDescent="0.2">
      <c r="A221" s="127" t="s">
        <v>1555</v>
      </c>
      <c r="B221" s="166" t="str">
        <f t="shared" si="3"/>
        <v>2016</v>
      </c>
      <c r="C221" s="123" t="s">
        <v>1556</v>
      </c>
      <c r="D221" s="123" t="s">
        <v>1556</v>
      </c>
      <c r="E221" s="123" t="s">
        <v>1557</v>
      </c>
      <c r="F221" s="121" t="s">
        <v>1156</v>
      </c>
      <c r="G221" s="129" t="s">
        <v>1615</v>
      </c>
      <c r="H221" s="124">
        <v>42646</v>
      </c>
      <c r="I221" s="193" t="s">
        <v>2145</v>
      </c>
      <c r="J221" s="124">
        <v>42646</v>
      </c>
      <c r="K221" s="152">
        <v>36</v>
      </c>
      <c r="L221" s="152">
        <v>27</v>
      </c>
      <c r="M221" s="152"/>
      <c r="N221" s="142" t="s">
        <v>810</v>
      </c>
      <c r="O221" s="123" t="s">
        <v>1558</v>
      </c>
      <c r="P221" s="143">
        <v>157696</v>
      </c>
      <c r="Q221" s="123" t="s">
        <v>1559</v>
      </c>
      <c r="R221" s="123" t="s">
        <v>1669</v>
      </c>
      <c r="S221" s="121">
        <v>50</v>
      </c>
      <c r="T221" s="186" t="s">
        <v>1560</v>
      </c>
      <c r="U221" s="121" t="s">
        <v>1170</v>
      </c>
      <c r="V221" s="121"/>
    </row>
    <row r="222" spans="1:22" ht="86.25" customHeight="1" x14ac:dyDescent="0.2">
      <c r="A222" s="127" t="s">
        <v>1576</v>
      </c>
      <c r="B222" s="123" t="str">
        <f t="shared" si="3"/>
        <v>2016</v>
      </c>
      <c r="C222" s="123" t="s">
        <v>1573</v>
      </c>
      <c r="D222" s="123" t="s">
        <v>1573</v>
      </c>
      <c r="E222" s="123" t="s">
        <v>1574</v>
      </c>
      <c r="F222" s="121" t="s">
        <v>2487</v>
      </c>
      <c r="G222" s="129" t="s">
        <v>1575</v>
      </c>
      <c r="H222" s="124">
        <v>42649</v>
      </c>
      <c r="I222" s="193"/>
      <c r="J222" s="124"/>
      <c r="K222" s="152">
        <v>146.80000000000001</v>
      </c>
      <c r="L222" s="152">
        <v>22</v>
      </c>
      <c r="M222" s="152"/>
      <c r="N222" s="142" t="s">
        <v>814</v>
      </c>
      <c r="O222" s="123" t="s">
        <v>1577</v>
      </c>
      <c r="P222" s="143">
        <v>13926.5</v>
      </c>
      <c r="Q222" s="123" t="s">
        <v>1578</v>
      </c>
      <c r="R222" s="123" t="s">
        <v>1579</v>
      </c>
      <c r="S222" s="121">
        <v>50</v>
      </c>
      <c r="T222" s="123" t="s">
        <v>1580</v>
      </c>
      <c r="U222" s="121" t="s">
        <v>1170</v>
      </c>
      <c r="V222" s="121"/>
    </row>
    <row r="223" spans="1:22" ht="86.25" customHeight="1" x14ac:dyDescent="0.2">
      <c r="A223" s="127" t="s">
        <v>1582</v>
      </c>
      <c r="B223" s="166" t="str">
        <f t="shared" si="3"/>
        <v>2016</v>
      </c>
      <c r="C223" s="192" t="s">
        <v>1583</v>
      </c>
      <c r="D223" s="192" t="s">
        <v>1583</v>
      </c>
      <c r="E223" s="192" t="s">
        <v>1584</v>
      </c>
      <c r="F223" s="121" t="s">
        <v>1785</v>
      </c>
      <c r="G223" s="129" t="s">
        <v>1601</v>
      </c>
      <c r="H223" s="124">
        <v>42669</v>
      </c>
      <c r="I223" s="193"/>
      <c r="J223" s="124"/>
      <c r="K223" s="152">
        <v>71</v>
      </c>
      <c r="L223" s="152">
        <v>42</v>
      </c>
      <c r="M223" s="152"/>
      <c r="N223" s="142" t="s">
        <v>805</v>
      </c>
      <c r="O223" s="192" t="s">
        <v>1678</v>
      </c>
      <c r="P223" s="192" t="s">
        <v>1592</v>
      </c>
      <c r="Q223" s="192" t="s">
        <v>1585</v>
      </c>
      <c r="R223" s="192" t="s">
        <v>1586</v>
      </c>
      <c r="S223" s="121">
        <v>50</v>
      </c>
      <c r="T223" s="121" t="s">
        <v>1587</v>
      </c>
      <c r="U223" s="121" t="s">
        <v>1168</v>
      </c>
      <c r="V223" s="121"/>
    </row>
    <row r="224" spans="1:22" ht="86.25" customHeight="1" x14ac:dyDescent="0.2">
      <c r="A224" s="127" t="s">
        <v>1588</v>
      </c>
      <c r="B224" s="166" t="str">
        <f t="shared" si="3"/>
        <v>2016</v>
      </c>
      <c r="C224" s="123" t="s">
        <v>1685</v>
      </c>
      <c r="D224" s="123" t="s">
        <v>1685</v>
      </c>
      <c r="E224" s="192" t="s">
        <v>1589</v>
      </c>
      <c r="F224" s="121" t="s">
        <v>1785</v>
      </c>
      <c r="G224" s="129" t="s">
        <v>1602</v>
      </c>
      <c r="H224" s="124">
        <v>42670</v>
      </c>
      <c r="I224" s="193"/>
      <c r="J224" s="124"/>
      <c r="K224" s="152">
        <v>253</v>
      </c>
      <c r="L224" s="152">
        <v>184</v>
      </c>
      <c r="M224" s="152"/>
      <c r="N224" s="142" t="s">
        <v>805</v>
      </c>
      <c r="O224" s="192" t="s">
        <v>1590</v>
      </c>
      <c r="P224" s="143">
        <v>428237</v>
      </c>
      <c r="Q224" s="192" t="s">
        <v>1591</v>
      </c>
      <c r="R224" s="192" t="s">
        <v>1586</v>
      </c>
      <c r="S224" s="123" t="s">
        <v>1593</v>
      </c>
      <c r="T224" s="192" t="s">
        <v>1594</v>
      </c>
      <c r="U224" s="121" t="s">
        <v>1168</v>
      </c>
      <c r="V224" s="121"/>
    </row>
    <row r="225" spans="1:22" ht="86.25" customHeight="1" x14ac:dyDescent="0.2">
      <c r="A225" s="127" t="s">
        <v>1595</v>
      </c>
      <c r="B225" s="166" t="str">
        <f t="shared" si="3"/>
        <v>2016</v>
      </c>
      <c r="C225" s="123" t="s">
        <v>1685</v>
      </c>
      <c r="D225" s="123" t="s">
        <v>1685</v>
      </c>
      <c r="E225" s="123" t="s">
        <v>1596</v>
      </c>
      <c r="F225" s="121" t="s">
        <v>1296</v>
      </c>
      <c r="G225" s="129" t="s">
        <v>1603</v>
      </c>
      <c r="H225" s="124">
        <v>42678</v>
      </c>
      <c r="I225" s="193"/>
      <c r="J225" s="124"/>
      <c r="K225" s="152">
        <v>3.0049999999999999</v>
      </c>
      <c r="L225" s="152">
        <v>1.202</v>
      </c>
      <c r="M225" s="152"/>
      <c r="N225" s="142" t="s">
        <v>814</v>
      </c>
      <c r="O225" s="123" t="s">
        <v>1597</v>
      </c>
      <c r="P225" s="143">
        <v>51850</v>
      </c>
      <c r="Q225" s="192" t="s">
        <v>1598</v>
      </c>
      <c r="R225" s="192" t="s">
        <v>1599</v>
      </c>
      <c r="S225" s="123">
        <v>50</v>
      </c>
      <c r="T225" s="192" t="s">
        <v>1594</v>
      </c>
      <c r="U225" s="121" t="s">
        <v>1168</v>
      </c>
      <c r="V225" s="121"/>
    </row>
    <row r="226" spans="1:22" ht="86.25" customHeight="1" x14ac:dyDescent="0.2">
      <c r="A226" s="127" t="s">
        <v>1617</v>
      </c>
      <c r="B226" s="166" t="str">
        <f t="shared" si="3"/>
        <v>2016</v>
      </c>
      <c r="C226" s="123" t="s">
        <v>1581</v>
      </c>
      <c r="D226" s="123" t="s">
        <v>1581</v>
      </c>
      <c r="E226" s="123" t="s">
        <v>1616</v>
      </c>
      <c r="F226" s="121" t="s">
        <v>2487</v>
      </c>
      <c r="G226" s="129" t="s">
        <v>1600</v>
      </c>
      <c r="H226" s="124">
        <v>42656</v>
      </c>
      <c r="I226" s="193"/>
      <c r="J226" s="124"/>
      <c r="K226" s="152">
        <v>12.2</v>
      </c>
      <c r="L226" s="152">
        <v>6</v>
      </c>
      <c r="M226" s="152"/>
      <c r="N226" s="142" t="s">
        <v>808</v>
      </c>
      <c r="O226" s="123" t="s">
        <v>1618</v>
      </c>
      <c r="P226" s="143">
        <v>20000</v>
      </c>
      <c r="Q226" s="123" t="s">
        <v>1619</v>
      </c>
      <c r="R226" s="123" t="s">
        <v>1620</v>
      </c>
      <c r="S226" s="123">
        <v>50</v>
      </c>
      <c r="T226" s="178" t="s">
        <v>1731</v>
      </c>
      <c r="U226" s="192" t="s">
        <v>1170</v>
      </c>
      <c r="V226" s="192"/>
    </row>
    <row r="227" spans="1:22" s="682" customFormat="1" ht="86.25" customHeight="1" x14ac:dyDescent="0.2">
      <c r="A227" s="676" t="s">
        <v>1621</v>
      </c>
      <c r="B227" s="665" t="str">
        <f t="shared" si="3"/>
        <v>2016</v>
      </c>
      <c r="C227" s="665" t="s">
        <v>1622</v>
      </c>
      <c r="D227" s="665" t="s">
        <v>1622</v>
      </c>
      <c r="E227" s="665" t="s">
        <v>1623</v>
      </c>
      <c r="F227" s="667" t="s">
        <v>2487</v>
      </c>
      <c r="G227" s="677" t="s">
        <v>1674</v>
      </c>
      <c r="H227" s="668">
        <v>42684</v>
      </c>
      <c r="I227" s="678"/>
      <c r="J227" s="668"/>
      <c r="K227" s="671">
        <v>9</v>
      </c>
      <c r="L227" s="671">
        <v>9</v>
      </c>
      <c r="M227" s="671"/>
      <c r="N227" s="678" t="s">
        <v>807</v>
      </c>
      <c r="O227" s="665" t="s">
        <v>1624</v>
      </c>
      <c r="P227" s="680">
        <v>6132</v>
      </c>
      <c r="Q227" s="665" t="s">
        <v>1625</v>
      </c>
      <c r="R227" s="665" t="s">
        <v>1626</v>
      </c>
      <c r="S227" s="665">
        <v>50</v>
      </c>
      <c r="T227" s="665" t="s">
        <v>1627</v>
      </c>
      <c r="U227" s="665" t="s">
        <v>1169</v>
      </c>
      <c r="V227" s="665"/>
    </row>
    <row r="228" spans="1:22" ht="86.25" customHeight="1" x14ac:dyDescent="0.2">
      <c r="A228" s="127" t="s">
        <v>1630</v>
      </c>
      <c r="B228" s="166" t="str">
        <f t="shared" si="3"/>
        <v>2016</v>
      </c>
      <c r="C228" s="123" t="s">
        <v>1628</v>
      </c>
      <c r="D228" s="123" t="s">
        <v>1628</v>
      </c>
      <c r="E228" s="123" t="s">
        <v>1629</v>
      </c>
      <c r="F228" s="121" t="s">
        <v>1643</v>
      </c>
      <c r="G228" s="129" t="s">
        <v>1673</v>
      </c>
      <c r="H228" s="124">
        <v>42689</v>
      </c>
      <c r="I228" s="193"/>
      <c r="J228" s="124"/>
      <c r="K228" s="173">
        <v>5.7869999999999999</v>
      </c>
      <c r="L228" s="173">
        <v>5.7869999999999999</v>
      </c>
      <c r="M228" s="152"/>
      <c r="N228" s="193" t="s">
        <v>812</v>
      </c>
      <c r="O228" s="123" t="s">
        <v>1631</v>
      </c>
      <c r="P228" s="143">
        <v>1000</v>
      </c>
      <c r="Q228" s="192"/>
      <c r="R228" s="192"/>
      <c r="S228" s="123">
        <v>50</v>
      </c>
      <c r="T228" s="123" t="s">
        <v>1632</v>
      </c>
      <c r="U228" s="192" t="s">
        <v>1168</v>
      </c>
      <c r="V228" s="192"/>
    </row>
    <row r="229" spans="1:22" ht="86.25" customHeight="1" x14ac:dyDescent="0.2">
      <c r="A229" s="127" t="s">
        <v>1633</v>
      </c>
      <c r="B229" s="166" t="str">
        <f t="shared" si="3"/>
        <v>2016</v>
      </c>
      <c r="C229" s="123" t="s">
        <v>1634</v>
      </c>
      <c r="D229" s="123" t="s">
        <v>1634</v>
      </c>
      <c r="E229" s="123" t="s">
        <v>1635</v>
      </c>
      <c r="F229" s="121" t="s">
        <v>1643</v>
      </c>
      <c r="G229" s="129" t="s">
        <v>1636</v>
      </c>
      <c r="H229" s="124">
        <v>42682</v>
      </c>
      <c r="I229" s="193"/>
      <c r="J229" s="124"/>
      <c r="K229" s="173">
        <v>26</v>
      </c>
      <c r="L229" s="173">
        <v>8</v>
      </c>
      <c r="M229" s="152"/>
      <c r="N229" s="193" t="s">
        <v>806</v>
      </c>
      <c r="O229" s="123" t="s">
        <v>1637</v>
      </c>
      <c r="P229" s="143">
        <v>19260.8</v>
      </c>
      <c r="Q229" s="123" t="s">
        <v>1638</v>
      </c>
      <c r="R229" s="123" t="s">
        <v>1639</v>
      </c>
      <c r="S229" s="123">
        <v>50</v>
      </c>
      <c r="T229" s="123" t="s">
        <v>1640</v>
      </c>
      <c r="U229" s="192" t="s">
        <v>1170</v>
      </c>
      <c r="V229" s="192"/>
    </row>
    <row r="230" spans="1:22" ht="86.25" customHeight="1" x14ac:dyDescent="0.2">
      <c r="A230" s="127" t="s">
        <v>1641</v>
      </c>
      <c r="B230" s="123" t="str">
        <f t="shared" si="3"/>
        <v>2016</v>
      </c>
      <c r="C230" s="123" t="s">
        <v>1122</v>
      </c>
      <c r="D230" s="123" t="s">
        <v>1122</v>
      </c>
      <c r="E230" s="123" t="s">
        <v>1642</v>
      </c>
      <c r="F230" s="123" t="s">
        <v>1785</v>
      </c>
      <c r="G230" s="129" t="s">
        <v>1671</v>
      </c>
      <c r="H230" s="124">
        <v>42705</v>
      </c>
      <c r="I230" s="193" t="s">
        <v>1644</v>
      </c>
      <c r="J230" s="124">
        <v>42705</v>
      </c>
      <c r="K230" s="173">
        <v>440</v>
      </c>
      <c r="L230" s="173"/>
      <c r="M230" s="152">
        <v>70</v>
      </c>
      <c r="N230" s="193" t="s">
        <v>808</v>
      </c>
      <c r="O230" s="123" t="s">
        <v>1645</v>
      </c>
      <c r="P230" s="143">
        <v>430000</v>
      </c>
      <c r="Q230" s="123" t="s">
        <v>1647</v>
      </c>
      <c r="R230" s="123" t="s">
        <v>1646</v>
      </c>
      <c r="S230" s="123">
        <v>50</v>
      </c>
      <c r="T230" s="123" t="s">
        <v>1668</v>
      </c>
      <c r="U230" s="123" t="s">
        <v>1170</v>
      </c>
      <c r="V230" s="123"/>
    </row>
    <row r="231" spans="1:22" ht="86.25" customHeight="1" x14ac:dyDescent="0.2">
      <c r="A231" s="127" t="s">
        <v>1648</v>
      </c>
      <c r="B231" s="166" t="str">
        <f t="shared" si="3"/>
        <v>2016</v>
      </c>
      <c r="C231" s="123" t="s">
        <v>1649</v>
      </c>
      <c r="D231" s="123" t="s">
        <v>1649</v>
      </c>
      <c r="E231" s="123" t="s">
        <v>1650</v>
      </c>
      <c r="F231" s="121" t="s">
        <v>1141</v>
      </c>
      <c r="G231" s="129" t="s">
        <v>1672</v>
      </c>
      <c r="H231" s="124">
        <v>42698</v>
      </c>
      <c r="I231" s="193" t="s">
        <v>1651</v>
      </c>
      <c r="J231" s="124">
        <v>42710</v>
      </c>
      <c r="K231" s="173">
        <v>20.8</v>
      </c>
      <c r="L231" s="173">
        <v>6.6</v>
      </c>
      <c r="M231" s="152"/>
      <c r="N231" s="193" t="s">
        <v>815</v>
      </c>
      <c r="O231" s="123" t="s">
        <v>624</v>
      </c>
      <c r="P231" s="143">
        <v>7729</v>
      </c>
      <c r="Q231" s="166" t="s">
        <v>1210</v>
      </c>
      <c r="R231" s="123" t="s">
        <v>1652</v>
      </c>
      <c r="S231" s="123">
        <v>50</v>
      </c>
      <c r="T231" s="123" t="s">
        <v>1653</v>
      </c>
      <c r="U231" s="192" t="s">
        <v>1170</v>
      </c>
      <c r="V231" s="192"/>
    </row>
    <row r="232" spans="1:22" ht="86.25" customHeight="1" x14ac:dyDescent="0.2">
      <c r="A232" s="127" t="s">
        <v>1654</v>
      </c>
      <c r="B232" s="166" t="str">
        <f t="shared" si="3"/>
        <v>2016</v>
      </c>
      <c r="C232" s="123" t="s">
        <v>1655</v>
      </c>
      <c r="D232" s="123" t="s">
        <v>1655</v>
      </c>
      <c r="E232" s="123" t="s">
        <v>1656</v>
      </c>
      <c r="F232" s="121" t="s">
        <v>1144</v>
      </c>
      <c r="G232" s="129"/>
      <c r="H232" s="124"/>
      <c r="I232" s="193" t="s">
        <v>1726</v>
      </c>
      <c r="J232" s="124">
        <v>42710</v>
      </c>
      <c r="K232" s="173">
        <v>4.1269999999999998</v>
      </c>
      <c r="L232" s="173">
        <v>4.1269999999999998</v>
      </c>
      <c r="M232" s="152"/>
      <c r="N232" s="193" t="s">
        <v>811</v>
      </c>
      <c r="O232" s="123" t="s">
        <v>1657</v>
      </c>
      <c r="P232" s="143" t="s">
        <v>1659</v>
      </c>
      <c r="Q232" s="166" t="s">
        <v>1658</v>
      </c>
      <c r="R232" s="123" t="s">
        <v>1660</v>
      </c>
      <c r="S232" s="123" t="s">
        <v>427</v>
      </c>
      <c r="T232" s="123" t="s">
        <v>1661</v>
      </c>
      <c r="U232" s="192" t="s">
        <v>1168</v>
      </c>
      <c r="V232" s="192"/>
    </row>
    <row r="233" spans="1:22" ht="86.25" customHeight="1" x14ac:dyDescent="0.2">
      <c r="A233" s="676" t="s">
        <v>1662</v>
      </c>
      <c r="B233" s="665" t="str">
        <f t="shared" si="3"/>
        <v>2016</v>
      </c>
      <c r="C233" s="665" t="s">
        <v>1663</v>
      </c>
      <c r="D233" s="665" t="s">
        <v>1732</v>
      </c>
      <c r="E233" s="665" t="s">
        <v>1664</v>
      </c>
      <c r="F233" s="667" t="s">
        <v>1156</v>
      </c>
      <c r="G233" s="677" t="s">
        <v>1670</v>
      </c>
      <c r="H233" s="668">
        <v>42711</v>
      </c>
      <c r="I233" s="678" t="s">
        <v>1665</v>
      </c>
      <c r="J233" s="668">
        <v>42712</v>
      </c>
      <c r="K233" s="679">
        <v>205</v>
      </c>
      <c r="L233" s="679"/>
      <c r="M233" s="671">
        <v>67</v>
      </c>
      <c r="N233" s="678" t="s">
        <v>808</v>
      </c>
      <c r="O233" s="665" t="s">
        <v>1666</v>
      </c>
      <c r="P233" s="680"/>
      <c r="Q233" s="665" t="s">
        <v>1667</v>
      </c>
      <c r="R233" s="665"/>
      <c r="S233" s="665"/>
      <c r="T233" s="665" t="s">
        <v>1668</v>
      </c>
      <c r="U233" s="665" t="s">
        <v>1169</v>
      </c>
      <c r="V233" s="665"/>
    </row>
    <row r="234" spans="1:22" ht="86.25" customHeight="1" x14ac:dyDescent="0.2">
      <c r="A234" s="127" t="s">
        <v>1680</v>
      </c>
      <c r="B234" s="166" t="str">
        <f t="shared" si="3"/>
        <v>2016</v>
      </c>
      <c r="C234" s="123" t="s">
        <v>1679</v>
      </c>
      <c r="D234" s="123" t="s">
        <v>1679</v>
      </c>
      <c r="E234" s="123" t="s">
        <v>1656</v>
      </c>
      <c r="F234" s="121" t="s">
        <v>1144</v>
      </c>
      <c r="G234" s="129"/>
      <c r="H234" s="124"/>
      <c r="I234" s="193" t="s">
        <v>1725</v>
      </c>
      <c r="J234" s="124">
        <v>42717</v>
      </c>
      <c r="K234" s="173">
        <v>4.8010000000000002</v>
      </c>
      <c r="L234" s="173">
        <v>4.8010000000000002</v>
      </c>
      <c r="M234" s="152"/>
      <c r="N234" s="193" t="s">
        <v>808</v>
      </c>
      <c r="O234" s="123" t="s">
        <v>1681</v>
      </c>
      <c r="P234" s="143" t="s">
        <v>1682</v>
      </c>
      <c r="Q234" s="176" t="s">
        <v>1658</v>
      </c>
      <c r="R234" s="123" t="s">
        <v>1730</v>
      </c>
      <c r="S234" s="123">
        <v>4</v>
      </c>
      <c r="T234" s="176" t="s">
        <v>1683</v>
      </c>
      <c r="U234" s="192" t="s">
        <v>1168</v>
      </c>
      <c r="V234" s="192"/>
    </row>
    <row r="235" spans="1:22" ht="86.25" customHeight="1" x14ac:dyDescent="0.2">
      <c r="A235" s="127" t="s">
        <v>1684</v>
      </c>
      <c r="B235" s="166" t="str">
        <f t="shared" si="3"/>
        <v>2016</v>
      </c>
      <c r="C235" s="123" t="s">
        <v>1685</v>
      </c>
      <c r="D235" s="123" t="s">
        <v>1685</v>
      </c>
      <c r="E235" s="123" t="s">
        <v>1686</v>
      </c>
      <c r="F235" s="121" t="s">
        <v>2487</v>
      </c>
      <c r="G235" s="129"/>
      <c r="H235" s="124"/>
      <c r="I235" s="193" t="s">
        <v>1724</v>
      </c>
      <c r="J235" s="124">
        <v>42718</v>
      </c>
      <c r="K235" s="173">
        <v>33</v>
      </c>
      <c r="L235" s="173">
        <v>10</v>
      </c>
      <c r="M235" s="152"/>
      <c r="N235" s="193" t="s">
        <v>806</v>
      </c>
      <c r="O235" s="176" t="s">
        <v>1687</v>
      </c>
      <c r="P235" s="143"/>
      <c r="Q235" s="176" t="s">
        <v>1688</v>
      </c>
      <c r="R235" s="178" t="s">
        <v>1689</v>
      </c>
      <c r="S235" s="123">
        <v>50</v>
      </c>
      <c r="T235" s="123" t="s">
        <v>1690</v>
      </c>
      <c r="U235" s="192" t="s">
        <v>1170</v>
      </c>
      <c r="V235" s="192"/>
    </row>
    <row r="236" spans="1:22" ht="86.25" customHeight="1" x14ac:dyDescent="0.2">
      <c r="A236" s="127" t="s">
        <v>1691</v>
      </c>
      <c r="B236" s="166" t="str">
        <f t="shared" si="3"/>
        <v>2016</v>
      </c>
      <c r="C236" s="123" t="s">
        <v>1692</v>
      </c>
      <c r="D236" s="123" t="s">
        <v>1692</v>
      </c>
      <c r="E236" s="123" t="s">
        <v>1693</v>
      </c>
      <c r="F236" s="121" t="s">
        <v>1785</v>
      </c>
      <c r="G236" s="129"/>
      <c r="H236" s="124"/>
      <c r="I236" s="193"/>
      <c r="J236" s="124"/>
      <c r="K236" s="173">
        <v>13.53</v>
      </c>
      <c r="L236" s="173">
        <v>6</v>
      </c>
      <c r="M236" s="152"/>
      <c r="N236" s="193" t="s">
        <v>808</v>
      </c>
      <c r="O236" s="123" t="s">
        <v>1694</v>
      </c>
      <c r="P236" s="143">
        <v>42844</v>
      </c>
      <c r="Q236" s="123" t="s">
        <v>1695</v>
      </c>
      <c r="R236" s="123" t="s">
        <v>1696</v>
      </c>
      <c r="S236" s="123">
        <v>50</v>
      </c>
      <c r="T236" s="123" t="s">
        <v>1697</v>
      </c>
      <c r="U236" s="192" t="s">
        <v>1168</v>
      </c>
      <c r="V236" s="192"/>
    </row>
    <row r="237" spans="1:22" s="682" customFormat="1" ht="86.25" customHeight="1" x14ac:dyDescent="0.2">
      <c r="A237" s="676" t="s">
        <v>1698</v>
      </c>
      <c r="B237" s="665" t="str">
        <f t="shared" si="3"/>
        <v>2016</v>
      </c>
      <c r="C237" s="665" t="s">
        <v>1700</v>
      </c>
      <c r="D237" s="665" t="s">
        <v>1700</v>
      </c>
      <c r="E237" s="665" t="s">
        <v>1699</v>
      </c>
      <c r="F237" s="667" t="s">
        <v>1643</v>
      </c>
      <c r="G237" s="677" t="s">
        <v>1701</v>
      </c>
      <c r="H237" s="668">
        <v>42439</v>
      </c>
      <c r="I237" s="678"/>
      <c r="J237" s="668"/>
      <c r="K237" s="679">
        <v>14.3</v>
      </c>
      <c r="L237" s="679">
        <v>5.4</v>
      </c>
      <c r="M237" s="671"/>
      <c r="N237" s="678" t="s">
        <v>807</v>
      </c>
      <c r="O237" s="665" t="s">
        <v>1702</v>
      </c>
      <c r="P237" s="680">
        <v>5602</v>
      </c>
      <c r="Q237" s="665" t="s">
        <v>1703</v>
      </c>
      <c r="R237" s="681" t="s">
        <v>1704</v>
      </c>
      <c r="S237" s="665">
        <v>50</v>
      </c>
      <c r="T237" s="665"/>
      <c r="U237" s="665" t="s">
        <v>1169</v>
      </c>
      <c r="V237" s="665"/>
    </row>
    <row r="238" spans="1:22" ht="86.25" customHeight="1" x14ac:dyDescent="0.2">
      <c r="A238" s="127" t="s">
        <v>1705</v>
      </c>
      <c r="B238" s="166" t="str">
        <f t="shared" si="3"/>
        <v>2016</v>
      </c>
      <c r="C238" s="123" t="s">
        <v>1706</v>
      </c>
      <c r="D238" s="123" t="s">
        <v>1706</v>
      </c>
      <c r="E238" s="123" t="s">
        <v>1707</v>
      </c>
      <c r="F238" s="121" t="s">
        <v>1162</v>
      </c>
      <c r="G238" s="129" t="s">
        <v>1733</v>
      </c>
      <c r="H238" s="124">
        <v>42727</v>
      </c>
      <c r="I238" s="193"/>
      <c r="J238" s="124"/>
      <c r="K238" s="173">
        <v>130</v>
      </c>
      <c r="L238" s="173">
        <v>130</v>
      </c>
      <c r="M238" s="152"/>
      <c r="N238" s="193" t="s">
        <v>813</v>
      </c>
      <c r="O238" s="123" t="s">
        <v>1708</v>
      </c>
      <c r="P238" s="143">
        <v>28368</v>
      </c>
      <c r="Q238" s="176" t="s">
        <v>1709</v>
      </c>
      <c r="R238" s="186" t="s">
        <v>1710</v>
      </c>
      <c r="S238" s="123" t="s">
        <v>1711</v>
      </c>
      <c r="T238" s="123" t="s">
        <v>1712</v>
      </c>
      <c r="U238" s="192" t="s">
        <v>1170</v>
      </c>
      <c r="V238" s="192"/>
    </row>
    <row r="239" spans="1:22" ht="86.25" customHeight="1" x14ac:dyDescent="0.2">
      <c r="A239" s="127" t="s">
        <v>1713</v>
      </c>
      <c r="B239" s="166" t="str">
        <f t="shared" si="3"/>
        <v>2016</v>
      </c>
      <c r="C239" s="123" t="s">
        <v>1714</v>
      </c>
      <c r="D239" s="123" t="s">
        <v>1714</v>
      </c>
      <c r="E239" s="123" t="s">
        <v>1715</v>
      </c>
      <c r="F239" s="121" t="s">
        <v>1141</v>
      </c>
      <c r="G239" s="129"/>
      <c r="H239" s="124"/>
      <c r="I239" s="193" t="s">
        <v>1722</v>
      </c>
      <c r="J239" s="124">
        <v>42731</v>
      </c>
      <c r="K239" s="152">
        <v>200</v>
      </c>
      <c r="L239" s="152">
        <v>200</v>
      </c>
      <c r="M239" s="152"/>
      <c r="N239" s="193" t="s">
        <v>809</v>
      </c>
      <c r="O239" s="123" t="s">
        <v>1716</v>
      </c>
      <c r="P239" s="143">
        <v>155452</v>
      </c>
      <c r="Q239" s="123" t="s">
        <v>1719</v>
      </c>
      <c r="R239" s="186" t="s">
        <v>1717</v>
      </c>
      <c r="S239" s="192" t="s">
        <v>1718</v>
      </c>
      <c r="T239" s="123" t="s">
        <v>1720</v>
      </c>
      <c r="U239" s="192" t="s">
        <v>1170</v>
      </c>
      <c r="V239" s="192"/>
    </row>
    <row r="240" spans="1:22" s="108" customFormat="1" ht="82.5" customHeight="1" x14ac:dyDescent="0.2">
      <c r="A240" s="676" t="s">
        <v>1743</v>
      </c>
      <c r="B240" s="665" t="str">
        <f t="shared" si="3"/>
        <v>2016</v>
      </c>
      <c r="C240" s="666" t="s">
        <v>195</v>
      </c>
      <c r="D240" s="666" t="s">
        <v>195</v>
      </c>
      <c r="E240" s="665" t="s">
        <v>1744</v>
      </c>
      <c r="F240" s="667" t="s">
        <v>1824</v>
      </c>
      <c r="G240" s="677" t="s">
        <v>1746</v>
      </c>
      <c r="H240" s="668">
        <v>42587</v>
      </c>
      <c r="I240" s="678"/>
      <c r="J240" s="668"/>
      <c r="K240" s="671">
        <v>50</v>
      </c>
      <c r="L240" s="671">
        <v>15</v>
      </c>
      <c r="M240" s="671"/>
      <c r="N240" s="678" t="s">
        <v>807</v>
      </c>
      <c r="O240" s="665" t="s">
        <v>485</v>
      </c>
      <c r="P240" s="680">
        <v>11113</v>
      </c>
      <c r="Q240" s="665" t="s">
        <v>1747</v>
      </c>
      <c r="R240" s="681" t="s">
        <v>1748</v>
      </c>
      <c r="S240" s="665">
        <v>50</v>
      </c>
      <c r="T240" s="665" t="s">
        <v>1749</v>
      </c>
      <c r="U240" s="665" t="s">
        <v>1169</v>
      </c>
      <c r="V240" s="665"/>
    </row>
    <row r="241" spans="1:22" s="105" customFormat="1" ht="51" customHeight="1" x14ac:dyDescent="0.2">
      <c r="A241" s="407" t="s">
        <v>2095</v>
      </c>
      <c r="B241" s="166" t="str">
        <f t="shared" si="3"/>
        <v>2017</v>
      </c>
      <c r="C241" s="423" t="s">
        <v>1753</v>
      </c>
      <c r="D241" s="423" t="s">
        <v>1753</v>
      </c>
      <c r="E241" s="424" t="s">
        <v>1754</v>
      </c>
      <c r="F241" s="413" t="s">
        <v>1141</v>
      </c>
      <c r="G241" s="269" t="s">
        <v>1755</v>
      </c>
      <c r="H241" s="414">
        <v>42738</v>
      </c>
      <c r="I241" s="415"/>
      <c r="J241" s="414"/>
      <c r="K241" s="416">
        <v>12</v>
      </c>
      <c r="L241" s="416">
        <v>6</v>
      </c>
      <c r="M241" s="416"/>
      <c r="N241" s="417" t="s">
        <v>808</v>
      </c>
      <c r="O241" s="425" t="s">
        <v>1756</v>
      </c>
      <c r="P241" s="418">
        <v>12550</v>
      </c>
      <c r="Q241" s="426" t="s">
        <v>1757</v>
      </c>
      <c r="R241" s="427" t="s">
        <v>1758</v>
      </c>
      <c r="S241" s="407" t="s">
        <v>1774</v>
      </c>
      <c r="T241" s="428" t="s">
        <v>1759</v>
      </c>
      <c r="U241" s="413" t="s">
        <v>1168</v>
      </c>
      <c r="V241" s="413"/>
    </row>
    <row r="242" spans="1:22" s="108" customFormat="1" ht="44.25" customHeight="1" x14ac:dyDescent="0.2">
      <c r="A242" s="667" t="s">
        <v>2096</v>
      </c>
      <c r="B242" s="665" t="str">
        <f t="shared" si="3"/>
        <v>2017</v>
      </c>
      <c r="C242" s="701" t="s">
        <v>10</v>
      </c>
      <c r="D242" s="701" t="s">
        <v>10</v>
      </c>
      <c r="E242" s="701" t="s">
        <v>1760</v>
      </c>
      <c r="F242" s="702" t="s">
        <v>1157</v>
      </c>
      <c r="G242" s="677"/>
      <c r="H242" s="676"/>
      <c r="I242" s="703" t="s">
        <v>1761</v>
      </c>
      <c r="J242" s="668">
        <v>42745</v>
      </c>
      <c r="K242" s="684">
        <v>181.3</v>
      </c>
      <c r="L242" s="684">
        <v>55</v>
      </c>
      <c r="M242" s="684"/>
      <c r="N242" s="672" t="s">
        <v>812</v>
      </c>
      <c r="O242" s="704" t="s">
        <v>1762</v>
      </c>
      <c r="P242" s="680">
        <v>6500</v>
      </c>
      <c r="Q242" s="685" t="s">
        <v>1764</v>
      </c>
      <c r="R242" s="705" t="s">
        <v>1763</v>
      </c>
      <c r="S242" s="667"/>
      <c r="T242" s="683" t="s">
        <v>1773</v>
      </c>
      <c r="U242" s="665" t="s">
        <v>1169</v>
      </c>
      <c r="V242" s="665"/>
    </row>
    <row r="243" spans="1:22" s="108" customFormat="1" ht="63" x14ac:dyDescent="0.2">
      <c r="A243" s="407" t="s">
        <v>2097</v>
      </c>
      <c r="B243" s="166" t="str">
        <f t="shared" si="3"/>
        <v>2017</v>
      </c>
      <c r="C243" s="432" t="s">
        <v>1765</v>
      </c>
      <c r="D243" s="432" t="s">
        <v>1765</v>
      </c>
      <c r="E243" s="432" t="s">
        <v>1766</v>
      </c>
      <c r="F243" s="128" t="s">
        <v>1161</v>
      </c>
      <c r="G243" s="271" t="s">
        <v>1767</v>
      </c>
      <c r="H243" s="124">
        <v>42748</v>
      </c>
      <c r="I243" s="272" t="s">
        <v>1768</v>
      </c>
      <c r="J243" s="124">
        <v>42816</v>
      </c>
      <c r="K243" s="150">
        <v>48.6</v>
      </c>
      <c r="L243" s="150">
        <v>28.6</v>
      </c>
      <c r="M243" s="150"/>
      <c r="N243" s="142" t="s">
        <v>817</v>
      </c>
      <c r="O243" s="433" t="s">
        <v>1769</v>
      </c>
      <c r="P243" s="143">
        <v>31288</v>
      </c>
      <c r="Q243" s="253" t="s">
        <v>1770</v>
      </c>
      <c r="R243" s="434" t="s">
        <v>1771</v>
      </c>
      <c r="S243" s="124" t="s">
        <v>1774</v>
      </c>
      <c r="T243" s="435" t="s">
        <v>1772</v>
      </c>
      <c r="U243" s="123" t="s">
        <v>1170</v>
      </c>
      <c r="V243" s="123"/>
    </row>
    <row r="244" spans="1:22" s="108" customFormat="1" ht="63" x14ac:dyDescent="0.2">
      <c r="A244" s="121" t="s">
        <v>2098</v>
      </c>
      <c r="B244" s="166" t="str">
        <f t="shared" si="3"/>
        <v>2017</v>
      </c>
      <c r="C244" s="436" t="s">
        <v>1775</v>
      </c>
      <c r="D244" s="436" t="s">
        <v>1775</v>
      </c>
      <c r="E244" s="436" t="s">
        <v>1776</v>
      </c>
      <c r="F244" s="121" t="s">
        <v>1785</v>
      </c>
      <c r="G244" s="273" t="s">
        <v>1778</v>
      </c>
      <c r="H244" s="124">
        <v>42773</v>
      </c>
      <c r="I244" s="125"/>
      <c r="J244" s="124"/>
      <c r="K244" s="150">
        <v>20</v>
      </c>
      <c r="L244" s="150">
        <v>6</v>
      </c>
      <c r="M244" s="150"/>
      <c r="N244" s="142" t="s">
        <v>811</v>
      </c>
      <c r="O244" s="437" t="s">
        <v>1779</v>
      </c>
      <c r="P244" s="143">
        <v>92500</v>
      </c>
      <c r="Q244" s="438" t="s">
        <v>1780</v>
      </c>
      <c r="R244" s="439" t="s">
        <v>1781</v>
      </c>
      <c r="S244" s="121" t="s">
        <v>1774</v>
      </c>
      <c r="T244" s="440" t="s">
        <v>1782</v>
      </c>
      <c r="U244" s="123" t="s">
        <v>1170</v>
      </c>
      <c r="V244" s="123"/>
    </row>
    <row r="245" spans="1:22" s="108" customFormat="1" ht="63" x14ac:dyDescent="0.2">
      <c r="A245" s="407" t="s">
        <v>2099</v>
      </c>
      <c r="B245" s="166" t="str">
        <f t="shared" si="3"/>
        <v>2017</v>
      </c>
      <c r="C245" s="441" t="s">
        <v>1783</v>
      </c>
      <c r="D245" s="441" t="s">
        <v>1783</v>
      </c>
      <c r="E245" s="441" t="s">
        <v>1784</v>
      </c>
      <c r="F245" s="121" t="s">
        <v>1158</v>
      </c>
      <c r="G245" s="274" t="s">
        <v>1786</v>
      </c>
      <c r="H245" s="124">
        <v>42773</v>
      </c>
      <c r="I245" s="125"/>
      <c r="J245" s="124"/>
      <c r="K245" s="180">
        <v>87</v>
      </c>
      <c r="L245" s="180">
        <v>20</v>
      </c>
      <c r="M245" s="180"/>
      <c r="N245" s="142" t="s">
        <v>810</v>
      </c>
      <c r="O245" s="442" t="s">
        <v>1787</v>
      </c>
      <c r="P245" s="143">
        <v>9532</v>
      </c>
      <c r="Q245" s="443" t="s">
        <v>1788</v>
      </c>
      <c r="R245" s="444" t="s">
        <v>1789</v>
      </c>
      <c r="S245" s="121" t="s">
        <v>1790</v>
      </c>
      <c r="T245" s="445" t="s">
        <v>1791</v>
      </c>
      <c r="U245" s="123" t="s">
        <v>1168</v>
      </c>
      <c r="V245" s="123"/>
    </row>
    <row r="246" spans="1:22" s="108" customFormat="1" ht="78.75" customHeight="1" x14ac:dyDescent="0.2">
      <c r="A246" s="121" t="s">
        <v>2100</v>
      </c>
      <c r="B246" s="166" t="str">
        <f t="shared" si="3"/>
        <v>2017</v>
      </c>
      <c r="C246" s="446" t="s">
        <v>1792</v>
      </c>
      <c r="D246" s="446" t="s">
        <v>1792</v>
      </c>
      <c r="E246" s="446" t="s">
        <v>1798</v>
      </c>
      <c r="F246" s="128" t="s">
        <v>1157</v>
      </c>
      <c r="G246" s="275"/>
      <c r="H246" s="124"/>
      <c r="I246" s="276" t="s">
        <v>1795</v>
      </c>
      <c r="J246" s="124">
        <v>42784</v>
      </c>
      <c r="K246" s="180">
        <v>521.79999999999995</v>
      </c>
      <c r="L246" s="180">
        <v>60</v>
      </c>
      <c r="M246" s="180"/>
      <c r="N246" s="142" t="s">
        <v>812</v>
      </c>
      <c r="O246" s="277" t="s">
        <v>1796</v>
      </c>
      <c r="P246" s="143">
        <v>79148</v>
      </c>
      <c r="Q246" s="447" t="s">
        <v>1797</v>
      </c>
      <c r="R246" s="448" t="s">
        <v>1799</v>
      </c>
      <c r="S246" s="121" t="s">
        <v>1800</v>
      </c>
      <c r="T246" s="449" t="s">
        <v>1801</v>
      </c>
      <c r="U246" s="123" t="s">
        <v>1168</v>
      </c>
      <c r="V246" s="123"/>
    </row>
    <row r="247" spans="1:22" s="108" customFormat="1" ht="63" x14ac:dyDescent="0.2">
      <c r="A247" s="407" t="s">
        <v>2101</v>
      </c>
      <c r="B247" s="166" t="str">
        <f t="shared" si="3"/>
        <v>2017</v>
      </c>
      <c r="C247" s="450" t="s">
        <v>1803</v>
      </c>
      <c r="D247" s="450" t="s">
        <v>1803</v>
      </c>
      <c r="E247" s="451" t="s">
        <v>1802</v>
      </c>
      <c r="F247" s="121" t="s">
        <v>1643</v>
      </c>
      <c r="G247" s="278" t="s">
        <v>1793</v>
      </c>
      <c r="H247" s="124">
        <v>42801</v>
      </c>
      <c r="I247" s="279" t="s">
        <v>1794</v>
      </c>
      <c r="J247" s="124">
        <v>42807</v>
      </c>
      <c r="K247" s="152">
        <v>0.2</v>
      </c>
      <c r="L247" s="152">
        <v>0.2</v>
      </c>
      <c r="M247" s="152"/>
      <c r="N247" s="142" t="s">
        <v>813</v>
      </c>
      <c r="O247" s="452" t="s">
        <v>1804</v>
      </c>
      <c r="P247" s="143">
        <v>100</v>
      </c>
      <c r="Q247" s="453" t="s">
        <v>1805</v>
      </c>
      <c r="R247" s="454" t="s">
        <v>1806</v>
      </c>
      <c r="S247" s="121" t="s">
        <v>1774</v>
      </c>
      <c r="T247" s="455" t="s">
        <v>1807</v>
      </c>
      <c r="U247" s="121" t="s">
        <v>1168</v>
      </c>
      <c r="V247" s="121"/>
    </row>
    <row r="248" spans="1:22" s="108" customFormat="1" ht="57" customHeight="1" x14ac:dyDescent="0.2">
      <c r="A248" s="121" t="s">
        <v>2102</v>
      </c>
      <c r="B248" s="166" t="str">
        <f t="shared" si="3"/>
        <v>2017</v>
      </c>
      <c r="C248" s="456" t="s">
        <v>1808</v>
      </c>
      <c r="D248" s="456" t="s">
        <v>1808</v>
      </c>
      <c r="E248" s="456" t="s">
        <v>1809</v>
      </c>
      <c r="F248" s="121" t="s">
        <v>1643</v>
      </c>
      <c r="G248" s="280" t="s">
        <v>1810</v>
      </c>
      <c r="H248" s="124">
        <v>42804</v>
      </c>
      <c r="I248" s="281"/>
      <c r="J248" s="124"/>
      <c r="K248" s="150">
        <v>62</v>
      </c>
      <c r="L248" s="150">
        <v>62</v>
      </c>
      <c r="M248" s="150"/>
      <c r="N248" s="142" t="s">
        <v>817</v>
      </c>
      <c r="O248" s="457" t="s">
        <v>1812</v>
      </c>
      <c r="P248" s="143">
        <v>5490</v>
      </c>
      <c r="Q248" s="458" t="s">
        <v>1813</v>
      </c>
      <c r="R248" s="459" t="s">
        <v>1814</v>
      </c>
      <c r="S248" s="121" t="s">
        <v>1774</v>
      </c>
      <c r="T248" s="460" t="s">
        <v>1815</v>
      </c>
      <c r="U248" s="121" t="s">
        <v>1168</v>
      </c>
      <c r="V248" s="121"/>
    </row>
    <row r="249" spans="1:22" s="108" customFormat="1" ht="63" x14ac:dyDescent="0.2">
      <c r="A249" s="1006" t="s">
        <v>2103</v>
      </c>
      <c r="B249" s="665" t="str">
        <f t="shared" si="3"/>
        <v>2017</v>
      </c>
      <c r="C249" s="889" t="s">
        <v>483</v>
      </c>
      <c r="D249" s="889" t="s">
        <v>483</v>
      </c>
      <c r="E249" s="889" t="s">
        <v>1816</v>
      </c>
      <c r="F249" s="667" t="s">
        <v>1143</v>
      </c>
      <c r="G249" s="891" t="s">
        <v>1817</v>
      </c>
      <c r="H249" s="668">
        <v>42804</v>
      </c>
      <c r="I249" s="893" t="s">
        <v>1811</v>
      </c>
      <c r="J249" s="668">
        <v>42809</v>
      </c>
      <c r="K249" s="684">
        <v>43.7</v>
      </c>
      <c r="L249" s="684">
        <v>13.1</v>
      </c>
      <c r="M249" s="684"/>
      <c r="N249" s="672" t="s">
        <v>805</v>
      </c>
      <c r="O249" s="896" t="s">
        <v>1818</v>
      </c>
      <c r="P249" s="680">
        <v>4673</v>
      </c>
      <c r="Q249" s="898" t="s">
        <v>1819</v>
      </c>
      <c r="R249" s="899" t="s">
        <v>1821</v>
      </c>
      <c r="S249" s="667" t="s">
        <v>1774</v>
      </c>
      <c r="T249" s="900" t="s">
        <v>1820</v>
      </c>
      <c r="U249" s="667" t="s">
        <v>1169</v>
      </c>
      <c r="V249" s="667"/>
    </row>
    <row r="250" spans="1:22" s="108" customFormat="1" ht="63" x14ac:dyDescent="0.2">
      <c r="A250" s="121" t="s">
        <v>2104</v>
      </c>
      <c r="B250" s="166" t="str">
        <f t="shared" si="3"/>
        <v>2017</v>
      </c>
      <c r="C250" s="164" t="s">
        <v>505</v>
      </c>
      <c r="D250" s="164" t="s">
        <v>505</v>
      </c>
      <c r="E250" s="164" t="s">
        <v>1822</v>
      </c>
      <c r="F250" s="121" t="s">
        <v>1824</v>
      </c>
      <c r="G250" s="164" t="s">
        <v>1823</v>
      </c>
      <c r="H250" s="124">
        <v>42811</v>
      </c>
      <c r="I250" s="125"/>
      <c r="J250" s="124"/>
      <c r="K250" s="150">
        <v>103</v>
      </c>
      <c r="L250" s="150">
        <v>35</v>
      </c>
      <c r="M250" s="150"/>
      <c r="N250" s="142" t="s">
        <v>811</v>
      </c>
      <c r="O250" s="164" t="s">
        <v>478</v>
      </c>
      <c r="P250" s="143">
        <v>16708</v>
      </c>
      <c r="Q250" s="164" t="s">
        <v>1825</v>
      </c>
      <c r="R250" s="164" t="s">
        <v>1826</v>
      </c>
      <c r="S250" s="121" t="s">
        <v>1774</v>
      </c>
      <c r="T250" s="164" t="s">
        <v>1827</v>
      </c>
      <c r="U250" s="121" t="s">
        <v>1168</v>
      </c>
      <c r="V250" s="121"/>
    </row>
    <row r="251" spans="1:22" s="108" customFormat="1" ht="63" x14ac:dyDescent="0.2">
      <c r="A251" s="407" t="s">
        <v>2105</v>
      </c>
      <c r="B251" s="166" t="str">
        <f t="shared" si="3"/>
        <v>2017</v>
      </c>
      <c r="C251" s="164" t="s">
        <v>1828</v>
      </c>
      <c r="D251" s="164" t="s">
        <v>1828</v>
      </c>
      <c r="E251" s="164" t="s">
        <v>1829</v>
      </c>
      <c r="F251" s="121" t="s">
        <v>1830</v>
      </c>
      <c r="G251" s="164" t="s">
        <v>1831</v>
      </c>
      <c r="H251" s="124">
        <v>42811</v>
      </c>
      <c r="I251" s="125"/>
      <c r="J251" s="124"/>
      <c r="K251" s="150">
        <v>6</v>
      </c>
      <c r="L251" s="150">
        <v>2</v>
      </c>
      <c r="M251" s="150"/>
      <c r="N251" s="142" t="s">
        <v>810</v>
      </c>
      <c r="O251" s="164" t="s">
        <v>1832</v>
      </c>
      <c r="P251" s="143">
        <v>300</v>
      </c>
      <c r="Q251" s="164" t="s">
        <v>1833</v>
      </c>
      <c r="R251" s="164" t="s">
        <v>1834</v>
      </c>
      <c r="S251" s="121" t="s">
        <v>1790</v>
      </c>
      <c r="T251" s="164" t="s">
        <v>1835</v>
      </c>
      <c r="U251" s="121"/>
      <c r="V251" s="121"/>
    </row>
    <row r="252" spans="1:22" s="108" customFormat="1" ht="78.75" x14ac:dyDescent="0.2">
      <c r="A252" s="667" t="s">
        <v>2106</v>
      </c>
      <c r="B252" s="665" t="str">
        <f t="shared" si="3"/>
        <v>2017</v>
      </c>
      <c r="C252" s="666" t="s">
        <v>10</v>
      </c>
      <c r="D252" s="666" t="s">
        <v>10</v>
      </c>
      <c r="E252" s="666" t="s">
        <v>1760</v>
      </c>
      <c r="F252" s="667" t="s">
        <v>1157</v>
      </c>
      <c r="G252" s="677"/>
      <c r="H252" s="668"/>
      <c r="I252" s="666" t="s">
        <v>1836</v>
      </c>
      <c r="J252" s="668">
        <v>42851</v>
      </c>
      <c r="K252" s="687">
        <v>181</v>
      </c>
      <c r="L252" s="687">
        <v>99</v>
      </c>
      <c r="M252" s="687"/>
      <c r="N252" s="672" t="s">
        <v>812</v>
      </c>
      <c r="O252" s="666" t="s">
        <v>1762</v>
      </c>
      <c r="P252" s="688">
        <v>6500</v>
      </c>
      <c r="Q252" s="665" t="s">
        <v>1764</v>
      </c>
      <c r="R252" s="666" t="s">
        <v>1763</v>
      </c>
      <c r="S252" s="667"/>
      <c r="T252" s="665"/>
      <c r="U252" s="667" t="s">
        <v>1169</v>
      </c>
      <c r="V252" s="667"/>
    </row>
    <row r="253" spans="1:22" s="108" customFormat="1" ht="78.75" x14ac:dyDescent="0.2">
      <c r="A253" s="407" t="s">
        <v>2107</v>
      </c>
      <c r="B253" s="166" t="str">
        <f t="shared" si="3"/>
        <v>2017</v>
      </c>
      <c r="C253" s="164" t="s">
        <v>1837</v>
      </c>
      <c r="D253" s="164" t="s">
        <v>1837</v>
      </c>
      <c r="E253" s="164" t="s">
        <v>1838</v>
      </c>
      <c r="F253" s="121" t="s">
        <v>1156</v>
      </c>
      <c r="G253" s="164" t="s">
        <v>1839</v>
      </c>
      <c r="H253" s="124">
        <v>42850</v>
      </c>
      <c r="I253" s="125"/>
      <c r="J253" s="124"/>
      <c r="K253" s="152">
        <v>50</v>
      </c>
      <c r="L253" s="152">
        <v>30</v>
      </c>
      <c r="M253" s="152"/>
      <c r="N253" s="142" t="s">
        <v>810</v>
      </c>
      <c r="O253" s="164" t="s">
        <v>1840</v>
      </c>
      <c r="P253" s="143">
        <v>2897</v>
      </c>
      <c r="Q253" s="164" t="s">
        <v>1841</v>
      </c>
      <c r="R253" s="164" t="s">
        <v>1842</v>
      </c>
      <c r="S253" s="121" t="s">
        <v>1774</v>
      </c>
      <c r="T253" s="164" t="s">
        <v>1843</v>
      </c>
      <c r="U253" s="121" t="s">
        <v>1168</v>
      </c>
      <c r="V253" s="121"/>
    </row>
    <row r="254" spans="1:22" s="108" customFormat="1" ht="63" x14ac:dyDescent="0.2">
      <c r="A254" s="121" t="s">
        <v>2108</v>
      </c>
      <c r="B254" s="166" t="str">
        <f t="shared" si="3"/>
        <v>2017</v>
      </c>
      <c r="C254" s="164" t="s">
        <v>1844</v>
      </c>
      <c r="D254" s="164" t="s">
        <v>1844</v>
      </c>
      <c r="E254" s="164" t="s">
        <v>1845</v>
      </c>
      <c r="F254" s="121" t="s">
        <v>1830</v>
      </c>
      <c r="G254" s="164" t="s">
        <v>1846</v>
      </c>
      <c r="H254" s="124">
        <v>42849</v>
      </c>
      <c r="I254" s="125"/>
      <c r="J254" s="124"/>
      <c r="K254" s="152">
        <v>3</v>
      </c>
      <c r="L254" s="152">
        <v>3</v>
      </c>
      <c r="M254" s="152"/>
      <c r="N254" s="142" t="s">
        <v>812</v>
      </c>
      <c r="O254" s="164" t="s">
        <v>1847</v>
      </c>
      <c r="P254" s="143">
        <v>300</v>
      </c>
      <c r="Q254" s="164" t="s">
        <v>1848</v>
      </c>
      <c r="R254" s="164" t="s">
        <v>1849</v>
      </c>
      <c r="S254" s="121" t="s">
        <v>1790</v>
      </c>
      <c r="T254" s="164" t="s">
        <v>1850</v>
      </c>
      <c r="U254" s="121" t="s">
        <v>1168</v>
      </c>
      <c r="V254" s="121"/>
    </row>
    <row r="255" spans="1:22" s="675" customFormat="1" ht="63" x14ac:dyDescent="0.2">
      <c r="A255" s="407" t="s">
        <v>2109</v>
      </c>
      <c r="B255" s="123" t="str">
        <f t="shared" si="3"/>
        <v>2017</v>
      </c>
      <c r="C255" s="164" t="s">
        <v>1851</v>
      </c>
      <c r="D255" s="164" t="s">
        <v>1851</v>
      </c>
      <c r="E255" s="164" t="s">
        <v>1852</v>
      </c>
      <c r="F255" s="121" t="s">
        <v>1157</v>
      </c>
      <c r="G255" s="164" t="s">
        <v>1853</v>
      </c>
      <c r="H255" s="124">
        <v>42867</v>
      </c>
      <c r="I255" s="125"/>
      <c r="J255" s="124"/>
      <c r="K255" s="184">
        <v>153</v>
      </c>
      <c r="L255" s="184">
        <v>30</v>
      </c>
      <c r="M255" s="184"/>
      <c r="N255" s="175" t="s">
        <v>806</v>
      </c>
      <c r="O255" s="164" t="s">
        <v>1854</v>
      </c>
      <c r="P255" s="143">
        <v>38652</v>
      </c>
      <c r="Q255" s="185"/>
      <c r="R255" s="164" t="s">
        <v>1855</v>
      </c>
      <c r="S255" s="164" t="s">
        <v>1856</v>
      </c>
      <c r="T255" s="164" t="s">
        <v>1857</v>
      </c>
      <c r="U255" s="121" t="s">
        <v>1168</v>
      </c>
      <c r="V255" s="121" t="s">
        <v>2488</v>
      </c>
    </row>
    <row r="256" spans="1:22" s="108" customFormat="1" ht="63" x14ac:dyDescent="0.2">
      <c r="A256" s="121" t="s">
        <v>2110</v>
      </c>
      <c r="B256" s="166" t="str">
        <f t="shared" si="3"/>
        <v>2017</v>
      </c>
      <c r="C256" s="164" t="s">
        <v>1679</v>
      </c>
      <c r="D256" s="164" t="s">
        <v>1679</v>
      </c>
      <c r="E256" s="164" t="s">
        <v>1858</v>
      </c>
      <c r="F256" s="121" t="s">
        <v>1144</v>
      </c>
      <c r="G256" s="129"/>
      <c r="H256" s="124"/>
      <c r="I256" s="164" t="s">
        <v>1859</v>
      </c>
      <c r="J256" s="124">
        <v>42860</v>
      </c>
      <c r="K256" s="184">
        <v>3</v>
      </c>
      <c r="L256" s="184">
        <v>3</v>
      </c>
      <c r="M256" s="184"/>
      <c r="N256" s="142" t="s">
        <v>810</v>
      </c>
      <c r="O256" s="164" t="s">
        <v>1860</v>
      </c>
      <c r="P256" s="164" t="s">
        <v>1861</v>
      </c>
      <c r="Q256" s="164" t="s">
        <v>1862</v>
      </c>
      <c r="R256" s="164" t="s">
        <v>1863</v>
      </c>
      <c r="S256" s="164" t="s">
        <v>1864</v>
      </c>
      <c r="T256" s="164" t="s">
        <v>1865</v>
      </c>
      <c r="U256" s="121" t="s">
        <v>1168</v>
      </c>
      <c r="V256" s="121"/>
    </row>
    <row r="257" spans="1:22" s="108" customFormat="1" ht="63" x14ac:dyDescent="0.2">
      <c r="A257" s="407" t="s">
        <v>2111</v>
      </c>
      <c r="B257" s="166" t="str">
        <f t="shared" si="3"/>
        <v>2017</v>
      </c>
      <c r="C257" s="164" t="s">
        <v>1866</v>
      </c>
      <c r="D257" s="164" t="s">
        <v>1866</v>
      </c>
      <c r="E257" s="164" t="s">
        <v>1867</v>
      </c>
      <c r="F257" s="121" t="s">
        <v>1156</v>
      </c>
      <c r="G257" s="5" t="s">
        <v>2073</v>
      </c>
      <c r="H257" s="124">
        <v>42898</v>
      </c>
      <c r="I257" s="125"/>
      <c r="J257" s="124"/>
      <c r="K257" s="184">
        <v>10</v>
      </c>
      <c r="L257" s="184">
        <v>8</v>
      </c>
      <c r="M257" s="183"/>
      <c r="N257" s="142" t="s">
        <v>808</v>
      </c>
      <c r="O257" s="164" t="s">
        <v>1868</v>
      </c>
      <c r="P257" s="164">
        <v>3575</v>
      </c>
      <c r="Q257" s="164" t="s">
        <v>1869</v>
      </c>
      <c r="R257" s="164" t="s">
        <v>1870</v>
      </c>
      <c r="S257" s="164">
        <v>49</v>
      </c>
      <c r="T257" s="164" t="s">
        <v>1871</v>
      </c>
      <c r="U257" s="121"/>
      <c r="V257" s="121"/>
    </row>
    <row r="258" spans="1:22" s="108" customFormat="1" ht="78.75" x14ac:dyDescent="0.2">
      <c r="A258" s="121" t="s">
        <v>2112</v>
      </c>
      <c r="B258" s="166" t="str">
        <f t="shared" si="3"/>
        <v>2017</v>
      </c>
      <c r="C258" s="164" t="s">
        <v>1872</v>
      </c>
      <c r="D258" s="164" t="s">
        <v>1872</v>
      </c>
      <c r="E258" s="164" t="s">
        <v>1873</v>
      </c>
      <c r="F258" s="121" t="s">
        <v>1138</v>
      </c>
      <c r="G258" s="164" t="s">
        <v>1878</v>
      </c>
      <c r="H258" s="124">
        <v>42915</v>
      </c>
      <c r="I258" s="164" t="s">
        <v>1879</v>
      </c>
      <c r="J258" s="124">
        <v>42915</v>
      </c>
      <c r="K258" s="184">
        <v>450</v>
      </c>
      <c r="L258" s="184">
        <v>138</v>
      </c>
      <c r="M258" s="184"/>
      <c r="N258" s="142" t="s">
        <v>817</v>
      </c>
      <c r="O258" s="164" t="s">
        <v>1874</v>
      </c>
      <c r="P258" s="419">
        <v>6205.7</v>
      </c>
      <c r="Q258" s="164" t="s">
        <v>1875</v>
      </c>
      <c r="R258" s="164" t="s">
        <v>1876</v>
      </c>
      <c r="S258" s="164">
        <v>50</v>
      </c>
      <c r="T258" s="164" t="s">
        <v>1877</v>
      </c>
      <c r="U258" s="121" t="s">
        <v>1170</v>
      </c>
      <c r="V258" s="121"/>
    </row>
    <row r="259" spans="1:22" s="108" customFormat="1" ht="63" x14ac:dyDescent="0.2">
      <c r="A259" s="407" t="s">
        <v>2113</v>
      </c>
      <c r="B259" s="166" t="str">
        <f t="shared" si="3"/>
        <v>2017</v>
      </c>
      <c r="C259" s="164" t="s">
        <v>1880</v>
      </c>
      <c r="D259" s="164" t="s">
        <v>1880</v>
      </c>
      <c r="E259" s="164" t="s">
        <v>1881</v>
      </c>
      <c r="F259" s="121" t="s">
        <v>1156</v>
      </c>
      <c r="G259" s="164"/>
      <c r="H259" s="124"/>
      <c r="I259" s="164" t="s">
        <v>1882</v>
      </c>
      <c r="J259" s="124">
        <v>42921</v>
      </c>
      <c r="K259" s="184">
        <v>43</v>
      </c>
      <c r="L259" s="184">
        <v>43</v>
      </c>
      <c r="M259" s="184"/>
      <c r="N259" s="142" t="s">
        <v>807</v>
      </c>
      <c r="O259" s="164" t="s">
        <v>1883</v>
      </c>
      <c r="P259" s="419">
        <v>3000</v>
      </c>
      <c r="Q259" s="164" t="s">
        <v>1884</v>
      </c>
      <c r="R259" s="164" t="s">
        <v>1885</v>
      </c>
      <c r="S259" s="164">
        <v>48</v>
      </c>
      <c r="T259" s="164" t="s">
        <v>1886</v>
      </c>
      <c r="U259" s="121" t="s">
        <v>1168</v>
      </c>
      <c r="V259" s="121"/>
    </row>
    <row r="260" spans="1:22" s="108" customFormat="1" ht="63" x14ac:dyDescent="0.2">
      <c r="A260" s="121" t="s">
        <v>2114</v>
      </c>
      <c r="B260" s="166" t="str">
        <f t="shared" ref="B260:B323" si="4">LEFT(A260,4)</f>
        <v>2017</v>
      </c>
      <c r="C260" s="164" t="s">
        <v>1940</v>
      </c>
      <c r="D260" s="164" t="s">
        <v>1940</v>
      </c>
      <c r="E260" s="164" t="s">
        <v>1939</v>
      </c>
      <c r="F260" s="121" t="s">
        <v>1643</v>
      </c>
      <c r="G260" s="164" t="s">
        <v>1941</v>
      </c>
      <c r="H260" s="124">
        <v>42860</v>
      </c>
      <c r="I260" s="125"/>
      <c r="J260" s="124"/>
      <c r="K260" s="419">
        <v>7</v>
      </c>
      <c r="L260" s="419">
        <v>7</v>
      </c>
      <c r="M260" s="184"/>
      <c r="N260" s="142" t="s">
        <v>807</v>
      </c>
      <c r="O260" s="164" t="s">
        <v>1942</v>
      </c>
      <c r="P260" s="164">
        <v>1756.3</v>
      </c>
      <c r="Q260" s="123"/>
      <c r="R260" s="164" t="s">
        <v>1943</v>
      </c>
      <c r="S260" s="164">
        <v>50</v>
      </c>
      <c r="T260" s="164" t="s">
        <v>1944</v>
      </c>
      <c r="U260" s="121" t="s">
        <v>1168</v>
      </c>
      <c r="V260" s="121"/>
    </row>
    <row r="261" spans="1:22" s="108" customFormat="1" ht="63" x14ac:dyDescent="0.2">
      <c r="A261" s="407" t="s">
        <v>2115</v>
      </c>
      <c r="B261" s="166" t="str">
        <f t="shared" si="4"/>
        <v>2017</v>
      </c>
      <c r="C261" s="164" t="s">
        <v>1808</v>
      </c>
      <c r="D261" s="164" t="s">
        <v>1808</v>
      </c>
      <c r="E261" s="164" t="s">
        <v>1945</v>
      </c>
      <c r="F261" s="121" t="s">
        <v>1643</v>
      </c>
      <c r="G261" s="164" t="s">
        <v>1946</v>
      </c>
      <c r="H261" s="124">
        <v>42935</v>
      </c>
      <c r="I261" s="125"/>
      <c r="J261" s="124"/>
      <c r="K261" s="419">
        <v>70</v>
      </c>
      <c r="L261" s="419">
        <v>70</v>
      </c>
      <c r="M261" s="184"/>
      <c r="N261" s="142" t="s">
        <v>807</v>
      </c>
      <c r="O261" s="164" t="s">
        <v>1947</v>
      </c>
      <c r="P261" s="419">
        <v>5005.7</v>
      </c>
      <c r="Q261" s="123"/>
      <c r="R261" s="164" t="s">
        <v>1948</v>
      </c>
      <c r="S261" s="121">
        <v>50</v>
      </c>
      <c r="T261" s="123"/>
      <c r="U261" s="121" t="s">
        <v>1168</v>
      </c>
      <c r="V261" s="121"/>
    </row>
    <row r="262" spans="1:22" s="108" customFormat="1" ht="63" x14ac:dyDescent="0.2">
      <c r="A262" s="121" t="s">
        <v>2116</v>
      </c>
      <c r="B262" s="166" t="str">
        <f t="shared" si="4"/>
        <v>2017</v>
      </c>
      <c r="C262" s="164" t="s">
        <v>1950</v>
      </c>
      <c r="D262" s="164" t="s">
        <v>1950</v>
      </c>
      <c r="E262" s="164" t="s">
        <v>1949</v>
      </c>
      <c r="F262" s="121" t="s">
        <v>1141</v>
      </c>
      <c r="G262" s="164" t="s">
        <v>1951</v>
      </c>
      <c r="H262" s="124">
        <v>42950</v>
      </c>
      <c r="I262" s="164"/>
      <c r="J262" s="124"/>
      <c r="K262" s="419">
        <v>2.2000000000000002</v>
      </c>
      <c r="L262" s="419">
        <v>0.5</v>
      </c>
      <c r="M262" s="152"/>
      <c r="N262" s="142" t="s">
        <v>814</v>
      </c>
      <c r="O262" s="164" t="s">
        <v>1952</v>
      </c>
      <c r="P262" s="419">
        <v>1135</v>
      </c>
      <c r="Q262" s="186"/>
      <c r="R262" s="164" t="s">
        <v>1958</v>
      </c>
      <c r="S262" s="121">
        <v>50</v>
      </c>
      <c r="T262" s="164" t="s">
        <v>1953</v>
      </c>
      <c r="U262" s="121" t="s">
        <v>1170</v>
      </c>
      <c r="V262" s="121"/>
    </row>
    <row r="263" spans="1:22" s="108" customFormat="1" ht="126" x14ac:dyDescent="0.2">
      <c r="A263" s="407" t="s">
        <v>2117</v>
      </c>
      <c r="B263" s="166" t="str">
        <f t="shared" si="4"/>
        <v>2017</v>
      </c>
      <c r="C263" s="164" t="s">
        <v>1955</v>
      </c>
      <c r="D263" s="164" t="s">
        <v>1955</v>
      </c>
      <c r="E263" s="164" t="s">
        <v>1954</v>
      </c>
      <c r="F263" s="121" t="s">
        <v>1158</v>
      </c>
      <c r="G263" s="129"/>
      <c r="H263" s="124"/>
      <c r="I263" s="164" t="s">
        <v>1956</v>
      </c>
      <c r="J263" s="124">
        <v>42963</v>
      </c>
      <c r="K263" s="419">
        <v>33</v>
      </c>
      <c r="L263" s="419">
        <v>15</v>
      </c>
      <c r="M263" s="152"/>
      <c r="N263" s="142" t="s">
        <v>810</v>
      </c>
      <c r="O263" s="164" t="s">
        <v>325</v>
      </c>
      <c r="P263" s="164">
        <v>7023</v>
      </c>
      <c r="Q263" s="164" t="s">
        <v>1957</v>
      </c>
      <c r="R263" s="123" t="s">
        <v>1959</v>
      </c>
      <c r="S263" s="121">
        <v>42</v>
      </c>
      <c r="T263" s="164" t="s">
        <v>1960</v>
      </c>
      <c r="U263" s="121"/>
      <c r="V263" s="121"/>
    </row>
    <row r="264" spans="1:22" s="108" customFormat="1" ht="126" x14ac:dyDescent="0.2">
      <c r="A264" s="121" t="s">
        <v>2118</v>
      </c>
      <c r="B264" s="166" t="str">
        <f t="shared" si="4"/>
        <v>2017</v>
      </c>
      <c r="C264" s="164" t="s">
        <v>1962</v>
      </c>
      <c r="D264" s="164" t="s">
        <v>1962</v>
      </c>
      <c r="E264" s="164" t="s">
        <v>1961</v>
      </c>
      <c r="F264" s="121" t="s">
        <v>1785</v>
      </c>
      <c r="G264" s="164" t="s">
        <v>1963</v>
      </c>
      <c r="H264" s="124">
        <v>42964</v>
      </c>
      <c r="I264" s="164"/>
      <c r="J264" s="124"/>
      <c r="K264" s="419">
        <v>7</v>
      </c>
      <c r="L264" s="466">
        <v>2.5</v>
      </c>
      <c r="M264" s="152"/>
      <c r="N264" s="142" t="s">
        <v>806</v>
      </c>
      <c r="O264" s="164" t="s">
        <v>1964</v>
      </c>
      <c r="P264" s="419">
        <v>31466</v>
      </c>
      <c r="Q264" s="164" t="s">
        <v>1965</v>
      </c>
      <c r="R264" s="164" t="s">
        <v>1966</v>
      </c>
      <c r="S264" s="164">
        <v>50</v>
      </c>
      <c r="T264" s="164" t="s">
        <v>1967</v>
      </c>
      <c r="U264" s="121" t="s">
        <v>1170</v>
      </c>
      <c r="V264" s="121"/>
    </row>
    <row r="265" spans="1:22" s="108" customFormat="1" ht="63" x14ac:dyDescent="0.2">
      <c r="A265" s="407" t="s">
        <v>2119</v>
      </c>
      <c r="B265" s="166" t="str">
        <f t="shared" si="4"/>
        <v>2017</v>
      </c>
      <c r="C265" s="164" t="s">
        <v>1969</v>
      </c>
      <c r="D265" s="164" t="s">
        <v>1969</v>
      </c>
      <c r="E265" s="164" t="s">
        <v>1968</v>
      </c>
      <c r="F265" s="121" t="s">
        <v>1785</v>
      </c>
      <c r="G265" s="164" t="s">
        <v>1970</v>
      </c>
      <c r="H265" s="124">
        <v>42986</v>
      </c>
      <c r="I265" s="125"/>
      <c r="J265" s="124"/>
      <c r="K265" s="419">
        <v>1.1000000000000001</v>
      </c>
      <c r="L265" s="419">
        <v>0.32</v>
      </c>
      <c r="M265" s="152"/>
      <c r="N265" s="142" t="s">
        <v>808</v>
      </c>
      <c r="O265" s="164" t="s">
        <v>1971</v>
      </c>
      <c r="P265" s="419">
        <v>2131.6</v>
      </c>
      <c r="Q265" s="164" t="s">
        <v>1972</v>
      </c>
      <c r="R265" s="164" t="s">
        <v>1973</v>
      </c>
      <c r="S265" s="164">
        <v>30</v>
      </c>
      <c r="T265" s="164" t="s">
        <v>1974</v>
      </c>
      <c r="U265" s="121"/>
      <c r="V265" s="121"/>
    </row>
    <row r="266" spans="1:22" s="108" customFormat="1" ht="63" x14ac:dyDescent="0.2">
      <c r="A266" s="121" t="s">
        <v>2120</v>
      </c>
      <c r="B266" s="166" t="str">
        <f t="shared" si="4"/>
        <v>2017</v>
      </c>
      <c r="C266" s="164" t="s">
        <v>1976</v>
      </c>
      <c r="D266" s="164" t="s">
        <v>1976</v>
      </c>
      <c r="E266" s="164" t="s">
        <v>1975</v>
      </c>
      <c r="F266" s="121" t="s">
        <v>1156</v>
      </c>
      <c r="G266" s="164" t="s">
        <v>1977</v>
      </c>
      <c r="H266" s="124">
        <v>42646</v>
      </c>
      <c r="I266" s="125"/>
      <c r="J266" s="124"/>
      <c r="K266" s="419">
        <v>30</v>
      </c>
      <c r="L266" s="419">
        <v>30</v>
      </c>
      <c r="M266" s="152"/>
      <c r="N266" s="142" t="s">
        <v>810</v>
      </c>
      <c r="O266" s="164" t="s">
        <v>1979</v>
      </c>
      <c r="P266" s="164">
        <v>20000</v>
      </c>
      <c r="Q266" s="164"/>
      <c r="R266" s="164"/>
      <c r="S266" s="164">
        <v>50</v>
      </c>
      <c r="T266" s="164" t="s">
        <v>1978</v>
      </c>
      <c r="U266" s="121" t="s">
        <v>1168</v>
      </c>
      <c r="V266" s="121"/>
    </row>
    <row r="267" spans="1:22" s="108" customFormat="1" ht="63" x14ac:dyDescent="0.2">
      <c r="A267" s="407" t="s">
        <v>2121</v>
      </c>
      <c r="B267" s="166" t="str">
        <f t="shared" si="4"/>
        <v>2017</v>
      </c>
      <c r="C267" s="164" t="s">
        <v>1981</v>
      </c>
      <c r="D267" s="164" t="s">
        <v>1981</v>
      </c>
      <c r="E267" s="164" t="s">
        <v>1980</v>
      </c>
      <c r="F267" s="121" t="s">
        <v>1157</v>
      </c>
      <c r="G267" s="164"/>
      <c r="I267" s="164" t="s">
        <v>1982</v>
      </c>
      <c r="J267" s="124">
        <v>43012</v>
      </c>
      <c r="K267" s="419">
        <v>280.339</v>
      </c>
      <c r="L267" s="419">
        <v>112.13500000000001</v>
      </c>
      <c r="M267" s="152"/>
      <c r="N267" s="142" t="s">
        <v>808</v>
      </c>
      <c r="O267" s="164" t="s">
        <v>1983</v>
      </c>
      <c r="P267" s="164">
        <v>21500</v>
      </c>
      <c r="Q267" s="164" t="s">
        <v>1984</v>
      </c>
      <c r="R267" s="164" t="s">
        <v>1985</v>
      </c>
      <c r="S267" s="164">
        <v>50</v>
      </c>
      <c r="T267" s="164" t="s">
        <v>1986</v>
      </c>
      <c r="U267" s="121" t="s">
        <v>1168</v>
      </c>
      <c r="V267" s="121"/>
    </row>
    <row r="268" spans="1:22" s="108" customFormat="1" ht="63" x14ac:dyDescent="0.2">
      <c r="A268" s="667" t="s">
        <v>2122</v>
      </c>
      <c r="B268" s="665" t="str">
        <f t="shared" si="4"/>
        <v>2017</v>
      </c>
      <c r="C268" s="666" t="s">
        <v>1988</v>
      </c>
      <c r="D268" s="666" t="s">
        <v>1988</v>
      </c>
      <c r="E268" s="666" t="s">
        <v>1987</v>
      </c>
      <c r="F268" s="667" t="s">
        <v>1156</v>
      </c>
      <c r="G268" s="666" t="s">
        <v>1989</v>
      </c>
      <c r="H268" s="668">
        <v>43017</v>
      </c>
      <c r="I268" s="669"/>
      <c r="J268" s="668"/>
      <c r="K268" s="670">
        <v>38</v>
      </c>
      <c r="L268" s="666">
        <v>38</v>
      </c>
      <c r="M268" s="671"/>
      <c r="N268" s="672" t="s">
        <v>812</v>
      </c>
      <c r="O268" s="699" t="s">
        <v>1990</v>
      </c>
      <c r="P268" s="666">
        <v>10562</v>
      </c>
      <c r="Q268" s="699" t="s">
        <v>1991</v>
      </c>
      <c r="R268" s="699" t="s">
        <v>1992</v>
      </c>
      <c r="S268" s="699"/>
      <c r="T268" s="666" t="s">
        <v>1993</v>
      </c>
      <c r="U268" s="667" t="s">
        <v>1169</v>
      </c>
      <c r="V268" s="667"/>
    </row>
    <row r="269" spans="1:22" s="675" customFormat="1" ht="78.75" x14ac:dyDescent="0.2">
      <c r="A269" s="407" t="s">
        <v>2123</v>
      </c>
      <c r="B269" s="166" t="str">
        <f t="shared" si="4"/>
        <v>2017</v>
      </c>
      <c r="C269" s="164" t="s">
        <v>10</v>
      </c>
      <c r="D269" s="164" t="s">
        <v>10</v>
      </c>
      <c r="E269" s="164" t="s">
        <v>1994</v>
      </c>
      <c r="F269" s="121" t="s">
        <v>1156</v>
      </c>
      <c r="G269" s="129"/>
      <c r="H269" s="124"/>
      <c r="I269" s="164" t="s">
        <v>1995</v>
      </c>
      <c r="J269" s="124">
        <v>43020</v>
      </c>
      <c r="K269" s="419">
        <v>197</v>
      </c>
      <c r="L269" s="419">
        <v>59</v>
      </c>
      <c r="M269" s="152"/>
      <c r="N269" s="142" t="s">
        <v>812</v>
      </c>
      <c r="O269" s="164" t="s">
        <v>1762</v>
      </c>
      <c r="P269" s="164">
        <v>6500</v>
      </c>
      <c r="Q269" s="164" t="s">
        <v>1764</v>
      </c>
      <c r="R269" s="164" t="s">
        <v>1763</v>
      </c>
      <c r="S269" s="164" t="s">
        <v>1996</v>
      </c>
      <c r="T269" s="164" t="s">
        <v>1594</v>
      </c>
      <c r="U269" s="121"/>
      <c r="V269" s="121"/>
    </row>
    <row r="270" spans="1:22" s="108" customFormat="1" ht="63" x14ac:dyDescent="0.2">
      <c r="A270" s="121" t="s">
        <v>2124</v>
      </c>
      <c r="B270" s="166" t="str">
        <f t="shared" si="4"/>
        <v>2017</v>
      </c>
      <c r="C270" s="164" t="s">
        <v>1998</v>
      </c>
      <c r="D270" s="164" t="s">
        <v>1998</v>
      </c>
      <c r="E270" s="164" t="s">
        <v>1997</v>
      </c>
      <c r="F270" s="121" t="s">
        <v>1785</v>
      </c>
      <c r="G270" s="164" t="s">
        <v>1999</v>
      </c>
      <c r="H270" s="124">
        <v>43040</v>
      </c>
      <c r="I270" s="125"/>
      <c r="J270" s="124"/>
      <c r="K270" s="419">
        <v>8</v>
      </c>
      <c r="L270" s="419">
        <v>2</v>
      </c>
      <c r="M270" s="152"/>
      <c r="N270" s="142" t="s">
        <v>812</v>
      </c>
      <c r="O270" s="164" t="s">
        <v>2000</v>
      </c>
      <c r="P270" s="419">
        <v>97075.5</v>
      </c>
      <c r="Q270" s="164" t="s">
        <v>2001</v>
      </c>
      <c r="R270" s="164" t="s">
        <v>2002</v>
      </c>
      <c r="S270" s="164">
        <v>30</v>
      </c>
      <c r="T270" s="164" t="s">
        <v>2003</v>
      </c>
      <c r="U270" s="121"/>
      <c r="V270" s="121"/>
    </row>
    <row r="271" spans="1:22" s="108" customFormat="1" ht="63" x14ac:dyDescent="0.2">
      <c r="A271" s="407" t="s">
        <v>2125</v>
      </c>
      <c r="B271" s="166" t="str">
        <f t="shared" si="4"/>
        <v>2017</v>
      </c>
      <c r="C271" s="164" t="s">
        <v>2005</v>
      </c>
      <c r="D271" s="164" t="s">
        <v>2005</v>
      </c>
      <c r="E271" s="164" t="s">
        <v>2004</v>
      </c>
      <c r="F271" s="121" t="s">
        <v>1162</v>
      </c>
      <c r="G271" s="164" t="s">
        <v>2006</v>
      </c>
      <c r="H271" s="124">
        <v>43049</v>
      </c>
      <c r="I271" s="164" t="s">
        <v>2007</v>
      </c>
      <c r="J271" s="124">
        <v>43052</v>
      </c>
      <c r="K271" s="419">
        <v>14</v>
      </c>
      <c r="L271" s="419">
        <v>6</v>
      </c>
      <c r="M271" s="152"/>
      <c r="N271" s="142" t="s">
        <v>812</v>
      </c>
      <c r="O271" s="164" t="s">
        <v>2008</v>
      </c>
      <c r="P271" s="419">
        <v>2237.3000000000002</v>
      </c>
      <c r="Q271" s="164" t="s">
        <v>2009</v>
      </c>
      <c r="R271" s="164" t="s">
        <v>2010</v>
      </c>
      <c r="S271" s="164" t="s">
        <v>2011</v>
      </c>
      <c r="T271" s="164" t="s">
        <v>2012</v>
      </c>
      <c r="U271" s="121" t="s">
        <v>1168</v>
      </c>
      <c r="V271" s="121"/>
    </row>
    <row r="272" spans="1:22" s="108" customFormat="1" ht="63" x14ac:dyDescent="0.2">
      <c r="A272" s="121" t="s">
        <v>2126</v>
      </c>
      <c r="B272" s="166" t="str">
        <f t="shared" si="4"/>
        <v>2017</v>
      </c>
      <c r="C272" s="164" t="s">
        <v>2014</v>
      </c>
      <c r="D272" s="164" t="s">
        <v>2014</v>
      </c>
      <c r="E272" s="164" t="s">
        <v>2013</v>
      </c>
      <c r="F272" s="121" t="s">
        <v>2487</v>
      </c>
      <c r="G272" s="164" t="s">
        <v>2015</v>
      </c>
      <c r="H272" s="124">
        <v>43073</v>
      </c>
      <c r="I272" s="164" t="s">
        <v>2016</v>
      </c>
      <c r="J272" s="124">
        <v>43082</v>
      </c>
      <c r="K272" s="419">
        <v>312</v>
      </c>
      <c r="L272" s="419">
        <v>62.4</v>
      </c>
      <c r="M272" s="152"/>
      <c r="N272" s="142" t="s">
        <v>805</v>
      </c>
      <c r="O272" s="164" t="s">
        <v>2021</v>
      </c>
      <c r="P272" s="420" t="s">
        <v>2017</v>
      </c>
      <c r="Q272" s="164" t="s">
        <v>2018</v>
      </c>
      <c r="R272" s="164" t="s">
        <v>2019</v>
      </c>
      <c r="S272" s="164">
        <v>50</v>
      </c>
      <c r="T272" s="164" t="s">
        <v>2020</v>
      </c>
      <c r="U272" s="121"/>
      <c r="V272" s="121"/>
    </row>
    <row r="273" spans="1:30" s="675" customFormat="1" ht="60" customHeight="1" x14ac:dyDescent="0.2">
      <c r="A273" s="1006" t="s">
        <v>2127</v>
      </c>
      <c r="B273" s="665" t="str">
        <f t="shared" si="4"/>
        <v>2017</v>
      </c>
      <c r="C273" s="666" t="s">
        <v>2023</v>
      </c>
      <c r="D273" s="666" t="s">
        <v>2023</v>
      </c>
      <c r="E273" s="666" t="s">
        <v>2022</v>
      </c>
      <c r="F273" s="667" t="s">
        <v>1296</v>
      </c>
      <c r="G273" s="666" t="s">
        <v>2024</v>
      </c>
      <c r="H273" s="668">
        <v>43075</v>
      </c>
      <c r="I273" s="669"/>
      <c r="J273" s="668"/>
      <c r="K273" s="670">
        <v>5</v>
      </c>
      <c r="L273" s="670">
        <v>2.5</v>
      </c>
      <c r="M273" s="671"/>
      <c r="N273" s="672" t="s">
        <v>811</v>
      </c>
      <c r="O273" s="666" t="s">
        <v>2025</v>
      </c>
      <c r="P273" s="673" t="s">
        <v>2026</v>
      </c>
      <c r="Q273" s="674" t="s">
        <v>2027</v>
      </c>
      <c r="R273" s="666" t="s">
        <v>2028</v>
      </c>
      <c r="S273" s="666">
        <v>20</v>
      </c>
      <c r="T273" s="666" t="s">
        <v>2029</v>
      </c>
      <c r="U273" s="667" t="s">
        <v>1169</v>
      </c>
      <c r="V273" s="667"/>
    </row>
    <row r="274" spans="1:30" s="675" customFormat="1" ht="63" x14ac:dyDescent="0.2">
      <c r="A274" s="667" t="s">
        <v>2128</v>
      </c>
      <c r="B274" s="665" t="str">
        <f t="shared" si="4"/>
        <v>2017</v>
      </c>
      <c r="C274" s="666" t="s">
        <v>2031</v>
      </c>
      <c r="D274" s="666" t="s">
        <v>2031</v>
      </c>
      <c r="E274" s="666" t="s">
        <v>2030</v>
      </c>
      <c r="F274" s="667" t="s">
        <v>1156</v>
      </c>
      <c r="G274" s="666" t="s">
        <v>2032</v>
      </c>
      <c r="H274" s="668">
        <v>43076</v>
      </c>
      <c r="I274" s="669"/>
      <c r="J274" s="668"/>
      <c r="K274" s="670">
        <v>3</v>
      </c>
      <c r="L274" s="670">
        <v>1.5</v>
      </c>
      <c r="M274" s="671"/>
      <c r="N274" s="672" t="s">
        <v>808</v>
      </c>
      <c r="O274" s="666" t="s">
        <v>2033</v>
      </c>
      <c r="P274" s="670">
        <v>4347</v>
      </c>
      <c r="Q274" s="666" t="s">
        <v>2034</v>
      </c>
      <c r="R274" s="666" t="s">
        <v>2035</v>
      </c>
      <c r="S274" s="666">
        <v>20</v>
      </c>
      <c r="T274" s="666" t="s">
        <v>2036</v>
      </c>
      <c r="U274" s="665" t="s">
        <v>1169</v>
      </c>
      <c r="V274" s="665"/>
    </row>
    <row r="275" spans="1:30" s="108" customFormat="1" ht="63" x14ac:dyDescent="0.2">
      <c r="A275" s="407" t="s">
        <v>2129</v>
      </c>
      <c r="B275" s="166" t="str">
        <f t="shared" si="4"/>
        <v>2017</v>
      </c>
      <c r="C275" s="164" t="s">
        <v>2038</v>
      </c>
      <c r="D275" s="164" t="s">
        <v>2038</v>
      </c>
      <c r="E275" s="164" t="s">
        <v>2037</v>
      </c>
      <c r="F275" s="121" t="s">
        <v>1643</v>
      </c>
      <c r="G275" s="164" t="s">
        <v>2039</v>
      </c>
      <c r="H275" s="124">
        <v>43080</v>
      </c>
      <c r="I275" s="125"/>
      <c r="J275" s="124"/>
      <c r="K275" s="419">
        <v>50</v>
      </c>
      <c r="L275" s="419">
        <v>50</v>
      </c>
      <c r="M275" s="152"/>
      <c r="N275" s="193" t="s">
        <v>817</v>
      </c>
      <c r="O275" s="164" t="s">
        <v>2040</v>
      </c>
      <c r="P275" s="419">
        <v>3123</v>
      </c>
      <c r="Q275" s="164" t="s">
        <v>2041</v>
      </c>
      <c r="R275" s="164" t="s">
        <v>2042</v>
      </c>
      <c r="S275" s="164">
        <v>50</v>
      </c>
      <c r="T275" s="164" t="s">
        <v>2043</v>
      </c>
      <c r="U275" s="123" t="s">
        <v>1168</v>
      </c>
      <c r="V275" s="123"/>
    </row>
    <row r="276" spans="1:30" s="675" customFormat="1" ht="63" x14ac:dyDescent="0.2">
      <c r="A276" s="667" t="s">
        <v>2130</v>
      </c>
      <c r="B276" s="665" t="str">
        <f t="shared" si="4"/>
        <v>2017</v>
      </c>
      <c r="C276" s="666" t="s">
        <v>2045</v>
      </c>
      <c r="D276" s="666" t="s">
        <v>2045</v>
      </c>
      <c r="E276" s="666" t="s">
        <v>2044</v>
      </c>
      <c r="F276" s="667" t="s">
        <v>1162</v>
      </c>
      <c r="G276" s="666" t="s">
        <v>2046</v>
      </c>
      <c r="H276" s="668">
        <v>43084</v>
      </c>
      <c r="I276" s="666" t="s">
        <v>2047</v>
      </c>
      <c r="J276" s="668">
        <v>43084</v>
      </c>
      <c r="K276" s="670">
        <v>70</v>
      </c>
      <c r="L276" s="670">
        <v>50</v>
      </c>
      <c r="M276" s="671"/>
      <c r="N276" s="678" t="s">
        <v>806</v>
      </c>
      <c r="O276" s="666" t="s">
        <v>2048</v>
      </c>
      <c r="P276" s="670">
        <v>9558</v>
      </c>
      <c r="Q276" s="666" t="s">
        <v>2049</v>
      </c>
      <c r="R276" s="666" t="s">
        <v>2050</v>
      </c>
      <c r="S276" s="666">
        <v>50</v>
      </c>
      <c r="T276" s="666" t="s">
        <v>2051</v>
      </c>
      <c r="U276" s="665" t="s">
        <v>1169</v>
      </c>
      <c r="V276" s="665"/>
    </row>
    <row r="277" spans="1:30" s="108" customFormat="1" ht="68.25" customHeight="1" x14ac:dyDescent="0.2">
      <c r="A277" s="407" t="s">
        <v>2131</v>
      </c>
      <c r="B277" s="166" t="str">
        <f t="shared" si="4"/>
        <v>2017</v>
      </c>
      <c r="C277" s="164" t="s">
        <v>2053</v>
      </c>
      <c r="D277" s="164" t="s">
        <v>2053</v>
      </c>
      <c r="E277" s="164" t="s">
        <v>2052</v>
      </c>
      <c r="F277" s="164" t="s">
        <v>1156</v>
      </c>
      <c r="G277" s="164" t="s">
        <v>2054</v>
      </c>
      <c r="H277" s="124">
        <v>43084</v>
      </c>
      <c r="I277" s="125"/>
      <c r="J277" s="124"/>
      <c r="K277" s="419">
        <v>30</v>
      </c>
      <c r="L277" s="419">
        <v>22</v>
      </c>
      <c r="M277" s="152"/>
      <c r="N277" s="193" t="s">
        <v>807</v>
      </c>
      <c r="O277" s="164" t="s">
        <v>2055</v>
      </c>
      <c r="P277" s="164" t="s">
        <v>2057</v>
      </c>
      <c r="Q277" s="420" t="s">
        <v>2056</v>
      </c>
      <c r="R277" s="164" t="s">
        <v>2058</v>
      </c>
      <c r="S277" s="164">
        <v>50</v>
      </c>
      <c r="T277" s="164" t="s">
        <v>2059</v>
      </c>
      <c r="U277" s="123"/>
      <c r="V277" s="123"/>
    </row>
    <row r="278" spans="1:30" s="108" customFormat="1" ht="66" customHeight="1" x14ac:dyDescent="0.2">
      <c r="A278" s="121" t="s">
        <v>2132</v>
      </c>
      <c r="B278" s="166" t="str">
        <f t="shared" si="4"/>
        <v>2017</v>
      </c>
      <c r="C278" s="164" t="s">
        <v>10</v>
      </c>
      <c r="D278" s="164" t="s">
        <v>10</v>
      </c>
      <c r="E278" s="164" t="s">
        <v>2060</v>
      </c>
      <c r="F278" s="121" t="s">
        <v>1785</v>
      </c>
      <c r="G278" s="164" t="s">
        <v>2061</v>
      </c>
      <c r="H278" s="124">
        <v>43084</v>
      </c>
      <c r="I278" s="125"/>
      <c r="J278" s="124"/>
      <c r="K278" s="419">
        <v>156</v>
      </c>
      <c r="L278" s="419">
        <v>156</v>
      </c>
      <c r="M278" s="152"/>
      <c r="N278" s="193" t="s">
        <v>805</v>
      </c>
      <c r="O278" s="164" t="s">
        <v>2062</v>
      </c>
      <c r="P278" s="164" t="s">
        <v>2063</v>
      </c>
      <c r="Q278" s="420" t="s">
        <v>2064</v>
      </c>
      <c r="R278" s="164" t="s">
        <v>2065</v>
      </c>
      <c r="S278" s="123">
        <v>50</v>
      </c>
      <c r="T278" s="164" t="s">
        <v>2066</v>
      </c>
      <c r="U278" s="123"/>
      <c r="V278" s="123"/>
    </row>
    <row r="279" spans="1:30" s="108" customFormat="1" ht="63" x14ac:dyDescent="0.2">
      <c r="A279" s="390" t="s">
        <v>2133</v>
      </c>
      <c r="B279" s="511" t="str">
        <f t="shared" si="4"/>
        <v>2017</v>
      </c>
      <c r="C279" s="194" t="s">
        <v>2068</v>
      </c>
      <c r="D279" s="194" t="s">
        <v>2068</v>
      </c>
      <c r="E279" s="194" t="s">
        <v>2067</v>
      </c>
      <c r="F279" s="138" t="s">
        <v>1824</v>
      </c>
      <c r="G279" s="194" t="s">
        <v>2069</v>
      </c>
      <c r="H279" s="140">
        <v>43087</v>
      </c>
      <c r="I279" s="141"/>
      <c r="J279" s="140"/>
      <c r="K279" s="467">
        <v>245</v>
      </c>
      <c r="L279" s="467">
        <v>73.5</v>
      </c>
      <c r="M279" s="153"/>
      <c r="N279" s="421" t="s">
        <v>811</v>
      </c>
      <c r="O279" s="194" t="s">
        <v>2070</v>
      </c>
      <c r="P279" s="467">
        <v>5556</v>
      </c>
      <c r="Q279" s="194" t="s">
        <v>2071</v>
      </c>
      <c r="R279" s="194" t="s">
        <v>2072</v>
      </c>
      <c r="S279" s="194">
        <v>50</v>
      </c>
      <c r="T279" s="194" t="s">
        <v>1865</v>
      </c>
      <c r="U279" s="422" t="s">
        <v>1170</v>
      </c>
      <c r="V279" s="422"/>
    </row>
    <row r="280" spans="1:30" s="544" customFormat="1" ht="78.75" customHeight="1" x14ac:dyDescent="0.2">
      <c r="A280" s="539" t="s">
        <v>2293</v>
      </c>
      <c r="B280" s="511" t="str">
        <f t="shared" si="4"/>
        <v>2018</v>
      </c>
      <c r="C280" s="540" t="s">
        <v>2146</v>
      </c>
      <c r="D280" s="540" t="s">
        <v>2146</v>
      </c>
      <c r="E280" s="540" t="s">
        <v>2147</v>
      </c>
      <c r="F280" s="539" t="s">
        <v>1643</v>
      </c>
      <c r="G280" s="539" t="s">
        <v>2148</v>
      </c>
      <c r="H280" s="541">
        <v>43143</v>
      </c>
      <c r="I280" s="539"/>
      <c r="J280" s="541"/>
      <c r="K280" s="542">
        <v>7</v>
      </c>
      <c r="L280" s="542">
        <v>7</v>
      </c>
      <c r="M280" s="542"/>
      <c r="N280" s="654">
        <v>11</v>
      </c>
      <c r="O280" s="539" t="s">
        <v>2149</v>
      </c>
      <c r="P280" s="539" t="s">
        <v>2150</v>
      </c>
      <c r="Q280" s="539" t="s">
        <v>2151</v>
      </c>
      <c r="R280" s="539" t="s">
        <v>2152</v>
      </c>
      <c r="S280" s="539">
        <v>50</v>
      </c>
      <c r="T280" s="543" t="s">
        <v>2153</v>
      </c>
      <c r="U280" s="547" t="s">
        <v>1168</v>
      </c>
      <c r="V280" s="547"/>
      <c r="W280" s="212"/>
      <c r="X280" s="212"/>
      <c r="Y280" s="212"/>
      <c r="Z280" s="212"/>
      <c r="AA280" s="212"/>
      <c r="AB280" s="212"/>
      <c r="AC280" s="212"/>
      <c r="AD280" s="212"/>
    </row>
    <row r="281" spans="1:30" s="533" customFormat="1" ht="63" x14ac:dyDescent="0.2">
      <c r="A281" s="534" t="s">
        <v>2294</v>
      </c>
      <c r="B281" s="511" t="str">
        <f t="shared" si="4"/>
        <v>2018</v>
      </c>
      <c r="C281" s="535" t="s">
        <v>2154</v>
      </c>
      <c r="D281" s="535"/>
      <c r="E281" s="535" t="s">
        <v>2155</v>
      </c>
      <c r="F281" s="539" t="s">
        <v>1138</v>
      </c>
      <c r="G281" s="534" t="s">
        <v>2156</v>
      </c>
      <c r="H281" s="531">
        <v>43157</v>
      </c>
      <c r="I281" s="534"/>
      <c r="J281" s="531"/>
      <c r="K281" s="894">
        <v>94.025000000000006</v>
      </c>
      <c r="L281" s="894">
        <v>94.025000000000006</v>
      </c>
      <c r="M281" s="894"/>
      <c r="N281" s="895">
        <v>11</v>
      </c>
      <c r="O281" s="534" t="s">
        <v>2157</v>
      </c>
      <c r="P281" s="995">
        <v>2154.6</v>
      </c>
      <c r="Q281" s="534" t="s">
        <v>2158</v>
      </c>
      <c r="R281" s="534" t="s">
        <v>2159</v>
      </c>
      <c r="S281" s="534">
        <v>25</v>
      </c>
      <c r="T281" s="901" t="s">
        <v>2160</v>
      </c>
      <c r="U281" s="547" t="s">
        <v>1168</v>
      </c>
      <c r="V281" s="547"/>
      <c r="W281" s="532"/>
      <c r="X281" s="532"/>
      <c r="Y281" s="532"/>
      <c r="Z281" s="532"/>
      <c r="AA281" s="532"/>
      <c r="AB281" s="532"/>
      <c r="AC281" s="532"/>
      <c r="AD281" s="532"/>
    </row>
    <row r="282" spans="1:30" s="710" customFormat="1" ht="54" customHeight="1" x14ac:dyDescent="0.2">
      <c r="A282" s="1070" t="s">
        <v>2295</v>
      </c>
      <c r="B282" s="708" t="str">
        <f t="shared" si="4"/>
        <v>2018</v>
      </c>
      <c r="C282" s="1071" t="s">
        <v>2161</v>
      </c>
      <c r="D282" s="1071" t="s">
        <v>2161</v>
      </c>
      <c r="E282" s="1071" t="s">
        <v>2162</v>
      </c>
      <c r="F282" s="1070" t="s">
        <v>1643</v>
      </c>
      <c r="G282" s="1070" t="s">
        <v>2163</v>
      </c>
      <c r="H282" s="1072">
        <v>43160</v>
      </c>
      <c r="I282" s="1070"/>
      <c r="J282" s="1072"/>
      <c r="K282" s="1073">
        <v>30</v>
      </c>
      <c r="L282" s="1073">
        <v>19</v>
      </c>
      <c r="M282" s="1073"/>
      <c r="N282" s="1074" t="s">
        <v>806</v>
      </c>
      <c r="O282" s="1070" t="s">
        <v>2164</v>
      </c>
      <c r="P282" s="1073">
        <v>32782</v>
      </c>
      <c r="Q282" s="1075" t="s">
        <v>2165</v>
      </c>
      <c r="R282" s="1070" t="s">
        <v>2166</v>
      </c>
      <c r="S282" s="1070">
        <v>50</v>
      </c>
      <c r="T282" s="1076" t="s">
        <v>2167</v>
      </c>
      <c r="U282" s="657" t="s">
        <v>1169</v>
      </c>
      <c r="V282" s="657"/>
      <c r="W282" s="709"/>
      <c r="X282" s="709"/>
      <c r="Y282" s="709"/>
      <c r="Z282" s="709"/>
      <c r="AA282" s="709"/>
      <c r="AB282" s="709"/>
      <c r="AC282" s="709"/>
      <c r="AD282" s="709"/>
    </row>
    <row r="283" spans="1:30" s="533" customFormat="1" ht="66" customHeight="1" x14ac:dyDescent="0.2">
      <c r="A283" s="534" t="s">
        <v>2296</v>
      </c>
      <c r="B283" s="511" t="str">
        <f t="shared" si="4"/>
        <v>2018</v>
      </c>
      <c r="C283" s="535" t="s">
        <v>2168</v>
      </c>
      <c r="D283" s="535"/>
      <c r="E283" s="535" t="s">
        <v>2169</v>
      </c>
      <c r="F283" s="539" t="s">
        <v>1157</v>
      </c>
      <c r="G283" s="534"/>
      <c r="H283" s="531"/>
      <c r="I283" s="534" t="s">
        <v>2170</v>
      </c>
      <c r="J283" s="531">
        <v>43194</v>
      </c>
      <c r="K283" s="894">
        <v>465</v>
      </c>
      <c r="L283" s="894">
        <v>139</v>
      </c>
      <c r="M283" s="894"/>
      <c r="N283" s="654" t="s">
        <v>812</v>
      </c>
      <c r="O283" s="534" t="s">
        <v>2171</v>
      </c>
      <c r="P283" s="894">
        <v>20090</v>
      </c>
      <c r="Q283" s="1056" t="s">
        <v>2172</v>
      </c>
      <c r="R283" s="534" t="s">
        <v>2173</v>
      </c>
      <c r="S283" s="534" t="s">
        <v>2174</v>
      </c>
      <c r="T283" s="901" t="s">
        <v>2175</v>
      </c>
      <c r="U283" s="1063"/>
      <c r="V283" s="1063"/>
      <c r="W283" s="532"/>
      <c r="X283" s="532"/>
      <c r="Y283" s="532"/>
      <c r="Z283" s="532"/>
      <c r="AA283" s="532"/>
      <c r="AB283" s="532"/>
      <c r="AC283" s="532"/>
      <c r="AD283" s="532"/>
    </row>
    <row r="284" spans="1:30" s="544" customFormat="1" ht="48" customHeight="1" x14ac:dyDescent="0.2">
      <c r="A284" s="539" t="s">
        <v>2297</v>
      </c>
      <c r="B284" s="511" t="str">
        <f t="shared" si="4"/>
        <v>2018</v>
      </c>
      <c r="C284" s="535" t="s">
        <v>2176</v>
      </c>
      <c r="D284" s="535"/>
      <c r="E284" s="535" t="s">
        <v>2177</v>
      </c>
      <c r="F284" s="539" t="s">
        <v>1158</v>
      </c>
      <c r="G284" s="534"/>
      <c r="H284" s="531"/>
      <c r="I284" s="534" t="s">
        <v>2178</v>
      </c>
      <c r="J284" s="531">
        <v>43168</v>
      </c>
      <c r="K284" s="894">
        <v>14.5</v>
      </c>
      <c r="L284" s="894" t="s">
        <v>2179</v>
      </c>
      <c r="M284" s="894"/>
      <c r="N284" s="654" t="s">
        <v>810</v>
      </c>
      <c r="O284" s="534" t="s">
        <v>2180</v>
      </c>
      <c r="P284" s="894">
        <v>10364</v>
      </c>
      <c r="Q284" s="534" t="s">
        <v>2181</v>
      </c>
      <c r="R284" s="534" t="s">
        <v>2182</v>
      </c>
      <c r="S284" s="534" t="s">
        <v>2183</v>
      </c>
      <c r="T284" s="901" t="s">
        <v>2184</v>
      </c>
      <c r="U284" s="1063"/>
      <c r="V284" s="1063"/>
      <c r="W284" s="212"/>
      <c r="X284" s="212"/>
      <c r="Y284" s="212"/>
      <c r="Z284" s="212"/>
      <c r="AA284" s="212"/>
      <c r="AB284" s="212"/>
      <c r="AC284" s="212"/>
      <c r="AD284" s="212"/>
    </row>
    <row r="285" spans="1:30" s="533" customFormat="1" ht="63" x14ac:dyDescent="0.2">
      <c r="A285" s="534" t="s">
        <v>2298</v>
      </c>
      <c r="B285" s="511" t="str">
        <f t="shared" si="4"/>
        <v>2018</v>
      </c>
      <c r="C285" s="1012" t="s">
        <v>2185</v>
      </c>
      <c r="D285" s="1012"/>
      <c r="E285" s="1012" t="s">
        <v>2186</v>
      </c>
      <c r="F285" s="1015" t="s">
        <v>1785</v>
      </c>
      <c r="G285" s="1015" t="s">
        <v>2187</v>
      </c>
      <c r="H285" s="531">
        <v>43213</v>
      </c>
      <c r="I285" s="1015"/>
      <c r="J285" s="531"/>
      <c r="K285" s="995">
        <v>0.76</v>
      </c>
      <c r="L285" s="1040">
        <v>0.3</v>
      </c>
      <c r="M285" s="1040"/>
      <c r="N285" s="1046" t="s">
        <v>808</v>
      </c>
      <c r="O285" s="1015" t="s">
        <v>2188</v>
      </c>
      <c r="P285" s="1055">
        <v>42475</v>
      </c>
      <c r="Q285" s="1015" t="s">
        <v>2189</v>
      </c>
      <c r="R285" s="1015" t="s">
        <v>2190</v>
      </c>
      <c r="S285" s="1015" t="s">
        <v>2191</v>
      </c>
      <c r="T285" s="1065" t="s">
        <v>2192</v>
      </c>
      <c r="U285" s="992"/>
      <c r="V285" s="992"/>
      <c r="W285" s="536"/>
      <c r="X285" s="536"/>
      <c r="Y285" s="536"/>
      <c r="Z285" s="536"/>
      <c r="AA285" s="536"/>
      <c r="AB285" s="536"/>
      <c r="AC285" s="536"/>
      <c r="AD285" s="536"/>
    </row>
    <row r="286" spans="1:30" s="533" customFormat="1" ht="72" customHeight="1" x14ac:dyDescent="0.2">
      <c r="A286" s="539" t="s">
        <v>2299</v>
      </c>
      <c r="B286" s="422" t="str">
        <f t="shared" si="4"/>
        <v>2018</v>
      </c>
      <c r="C286" s="540" t="s">
        <v>2193</v>
      </c>
      <c r="D286" s="540" t="s">
        <v>2193</v>
      </c>
      <c r="E286" s="540" t="s">
        <v>2194</v>
      </c>
      <c r="F286" s="539" t="s">
        <v>1159</v>
      </c>
      <c r="G286" s="539" t="s">
        <v>2195</v>
      </c>
      <c r="H286" s="541">
        <v>43217</v>
      </c>
      <c r="I286" s="539" t="s">
        <v>2196</v>
      </c>
      <c r="J286" s="541">
        <v>43229</v>
      </c>
      <c r="K286" s="542">
        <v>27.9</v>
      </c>
      <c r="L286" s="542">
        <v>13.4</v>
      </c>
      <c r="M286" s="542"/>
      <c r="N286" s="654" t="s">
        <v>806</v>
      </c>
      <c r="O286" s="539" t="s">
        <v>2197</v>
      </c>
      <c r="P286" s="542">
        <v>1867</v>
      </c>
      <c r="Q286" s="539" t="s">
        <v>2198</v>
      </c>
      <c r="R286" s="1061" t="s">
        <v>2199</v>
      </c>
      <c r="S286" s="539" t="s">
        <v>2200</v>
      </c>
      <c r="T286" s="543" t="s">
        <v>2201</v>
      </c>
      <c r="U286" s="547" t="s">
        <v>1168</v>
      </c>
      <c r="V286" s="547"/>
      <c r="W286" s="536"/>
      <c r="X286" s="536"/>
      <c r="Y286" s="536"/>
      <c r="Z286" s="536"/>
      <c r="AA286" s="536"/>
      <c r="AB286" s="536"/>
      <c r="AC286" s="536"/>
      <c r="AD286" s="536"/>
    </row>
    <row r="287" spans="1:30" s="533" customFormat="1" ht="63" x14ac:dyDescent="0.2">
      <c r="A287" s="534" t="s">
        <v>2300</v>
      </c>
      <c r="B287" s="511" t="str">
        <f t="shared" si="4"/>
        <v>2018</v>
      </c>
      <c r="C287" s="535" t="s">
        <v>2202</v>
      </c>
      <c r="D287" s="535"/>
      <c r="E287" s="535" t="s">
        <v>2203</v>
      </c>
      <c r="F287" s="539" t="s">
        <v>2487</v>
      </c>
      <c r="G287" s="534" t="s">
        <v>2204</v>
      </c>
      <c r="H287" s="531">
        <v>43263</v>
      </c>
      <c r="I287" s="534"/>
      <c r="J287" s="531"/>
      <c r="K287" s="894">
        <v>420</v>
      </c>
      <c r="L287" s="894">
        <v>84</v>
      </c>
      <c r="M287" s="894"/>
      <c r="N287" s="654" t="s">
        <v>817</v>
      </c>
      <c r="O287" s="534" t="s">
        <v>2205</v>
      </c>
      <c r="P287" s="894" t="s">
        <v>2206</v>
      </c>
      <c r="Q287" s="1056" t="s">
        <v>2207</v>
      </c>
      <c r="R287" s="534" t="s">
        <v>2208</v>
      </c>
      <c r="S287" s="534" t="s">
        <v>1774</v>
      </c>
      <c r="T287" s="901" t="s">
        <v>2209</v>
      </c>
      <c r="U287" s="1063"/>
      <c r="V287" s="1063"/>
      <c r="W287" s="532"/>
      <c r="X287" s="532"/>
      <c r="Y287" s="532"/>
      <c r="Z287" s="532"/>
      <c r="AA287" s="532"/>
      <c r="AB287" s="532"/>
      <c r="AC287" s="532"/>
      <c r="AD287" s="532"/>
    </row>
    <row r="288" spans="1:30" s="710" customFormat="1" ht="56.25" customHeight="1" x14ac:dyDescent="0.2">
      <c r="A288" s="534" t="s">
        <v>2301</v>
      </c>
      <c r="B288" s="511" t="str">
        <f t="shared" si="4"/>
        <v>2018</v>
      </c>
      <c r="C288" s="535" t="s">
        <v>2210</v>
      </c>
      <c r="D288" s="535"/>
      <c r="E288" s="535" t="s">
        <v>2211</v>
      </c>
      <c r="F288" s="539" t="s">
        <v>1143</v>
      </c>
      <c r="G288" s="534" t="s">
        <v>2212</v>
      </c>
      <c r="H288" s="531">
        <v>43264</v>
      </c>
      <c r="I288" s="534"/>
      <c r="J288" s="531"/>
      <c r="K288" s="894">
        <v>15.815</v>
      </c>
      <c r="L288" s="894">
        <v>4.7439999999999998</v>
      </c>
      <c r="M288" s="894"/>
      <c r="N288" s="654" t="s">
        <v>808</v>
      </c>
      <c r="O288" s="534" t="s">
        <v>2213</v>
      </c>
      <c r="P288" s="894">
        <v>3280</v>
      </c>
      <c r="Q288" s="1056" t="s">
        <v>2214</v>
      </c>
      <c r="R288" s="534" t="s">
        <v>2215</v>
      </c>
      <c r="S288" s="534" t="s">
        <v>1774</v>
      </c>
      <c r="T288" s="901" t="s">
        <v>2216</v>
      </c>
      <c r="U288" s="547" t="s">
        <v>1170</v>
      </c>
      <c r="V288" s="547"/>
      <c r="W288" s="709"/>
      <c r="X288" s="709"/>
      <c r="Y288" s="709"/>
      <c r="Z288" s="709"/>
      <c r="AA288" s="709"/>
      <c r="AB288" s="709"/>
      <c r="AC288" s="709"/>
      <c r="AD288" s="709"/>
    </row>
    <row r="289" spans="1:30" s="710" customFormat="1" ht="63" x14ac:dyDescent="0.2">
      <c r="A289" s="1070" t="s">
        <v>2302</v>
      </c>
      <c r="B289" s="708" t="str">
        <f t="shared" si="4"/>
        <v>2018</v>
      </c>
      <c r="C289" s="1071" t="s">
        <v>2217</v>
      </c>
      <c r="D289" s="1071"/>
      <c r="E289" s="1071" t="s">
        <v>2218</v>
      </c>
      <c r="F289" s="1070" t="s">
        <v>1156</v>
      </c>
      <c r="G289" s="1070" t="s">
        <v>2219</v>
      </c>
      <c r="H289" s="1072">
        <v>43283</v>
      </c>
      <c r="I289" s="1070"/>
      <c r="J289" s="1072"/>
      <c r="K289" s="1077">
        <v>21</v>
      </c>
      <c r="L289" s="1077">
        <v>21</v>
      </c>
      <c r="M289" s="1077"/>
      <c r="N289" s="1074" t="s">
        <v>808</v>
      </c>
      <c r="O289" s="1070" t="s">
        <v>2220</v>
      </c>
      <c r="P289" s="1073">
        <v>22000</v>
      </c>
      <c r="Q289" s="1070" t="s">
        <v>2221</v>
      </c>
      <c r="R289" s="1070" t="s">
        <v>2222</v>
      </c>
      <c r="S289" s="1070" t="s">
        <v>1774</v>
      </c>
      <c r="T289" s="1076" t="s">
        <v>2223</v>
      </c>
      <c r="U289" s="657" t="s">
        <v>1169</v>
      </c>
      <c r="V289" s="657"/>
      <c r="W289" s="709"/>
      <c r="X289" s="709"/>
      <c r="Y289" s="709"/>
      <c r="Z289" s="709"/>
      <c r="AA289" s="709"/>
      <c r="AB289" s="709"/>
      <c r="AC289" s="709"/>
      <c r="AD289" s="709"/>
    </row>
    <row r="290" spans="1:30" s="533" customFormat="1" ht="65.25" customHeight="1" x14ac:dyDescent="0.2">
      <c r="A290" s="539" t="s">
        <v>2303</v>
      </c>
      <c r="B290" s="511" t="str">
        <f t="shared" si="4"/>
        <v>2018</v>
      </c>
      <c r="C290" s="535" t="s">
        <v>1679</v>
      </c>
      <c r="D290" s="535" t="s">
        <v>1679</v>
      </c>
      <c r="E290" s="535" t="s">
        <v>2224</v>
      </c>
      <c r="F290" s="539" t="s">
        <v>1144</v>
      </c>
      <c r="G290" s="534" t="s">
        <v>2225</v>
      </c>
      <c r="H290" s="531"/>
      <c r="I290" s="534" t="s">
        <v>2226</v>
      </c>
      <c r="J290" s="531">
        <v>43251</v>
      </c>
      <c r="K290" s="1030">
        <v>5.9</v>
      </c>
      <c r="L290" s="1030">
        <v>1.8</v>
      </c>
      <c r="M290" s="1030"/>
      <c r="N290" s="1046" t="s">
        <v>815</v>
      </c>
      <c r="O290" s="534" t="s">
        <v>2227</v>
      </c>
      <c r="P290" s="534" t="s">
        <v>2228</v>
      </c>
      <c r="Q290" s="534" t="s">
        <v>2229</v>
      </c>
      <c r="R290" s="534" t="s">
        <v>2230</v>
      </c>
      <c r="S290" s="534" t="s">
        <v>427</v>
      </c>
      <c r="T290" s="901" t="s">
        <v>2231</v>
      </c>
      <c r="U290" s="547" t="s">
        <v>1168</v>
      </c>
      <c r="V290" s="547"/>
      <c r="W290" s="532"/>
      <c r="X290" s="532"/>
      <c r="Y290" s="532"/>
      <c r="Z290" s="532"/>
      <c r="AA290" s="532"/>
      <c r="AB290" s="532"/>
      <c r="AC290" s="532"/>
      <c r="AD290" s="532"/>
    </row>
    <row r="291" spans="1:30" s="533" customFormat="1" ht="57" customHeight="1" x14ac:dyDescent="0.2">
      <c r="A291" s="534" t="s">
        <v>2304</v>
      </c>
      <c r="B291" s="511" t="str">
        <f t="shared" si="4"/>
        <v>2018</v>
      </c>
      <c r="C291" s="535" t="s">
        <v>2232</v>
      </c>
      <c r="D291" s="535"/>
      <c r="E291" s="535" t="s">
        <v>2233</v>
      </c>
      <c r="F291" s="539" t="s">
        <v>1171</v>
      </c>
      <c r="G291" s="534" t="s">
        <v>2234</v>
      </c>
      <c r="H291" s="531">
        <v>43297</v>
      </c>
      <c r="I291" s="534"/>
      <c r="J291" s="531"/>
      <c r="K291" s="1031">
        <v>130</v>
      </c>
      <c r="L291" s="1031">
        <v>40</v>
      </c>
      <c r="M291" s="1031"/>
      <c r="N291" s="654" t="s">
        <v>808</v>
      </c>
      <c r="O291" s="534" t="s">
        <v>2235</v>
      </c>
      <c r="P291" s="534">
        <v>44915.6</v>
      </c>
      <c r="Q291" s="534" t="s">
        <v>2236</v>
      </c>
      <c r="R291" s="534" t="s">
        <v>2237</v>
      </c>
      <c r="S291" s="534" t="s">
        <v>1774</v>
      </c>
      <c r="T291" s="901" t="s">
        <v>2238</v>
      </c>
      <c r="U291" s="1063" t="s">
        <v>2239</v>
      </c>
      <c r="V291" s="1063"/>
      <c r="W291" s="532"/>
      <c r="X291" s="532"/>
      <c r="Y291" s="532"/>
      <c r="Z291" s="532"/>
      <c r="AA291" s="532"/>
      <c r="AB291" s="532"/>
      <c r="AC291" s="532"/>
      <c r="AD291" s="532"/>
    </row>
    <row r="292" spans="1:30" s="533" customFormat="1" ht="63" x14ac:dyDescent="0.2">
      <c r="A292" s="539" t="s">
        <v>2305</v>
      </c>
      <c r="B292" s="511" t="str">
        <f t="shared" si="4"/>
        <v>2018</v>
      </c>
      <c r="C292" s="535" t="s">
        <v>2240</v>
      </c>
      <c r="D292" s="535"/>
      <c r="E292" s="535" t="s">
        <v>2241</v>
      </c>
      <c r="F292" s="539" t="s">
        <v>2487</v>
      </c>
      <c r="G292" s="534" t="s">
        <v>2242</v>
      </c>
      <c r="H292" s="531">
        <v>43315</v>
      </c>
      <c r="I292" s="534"/>
      <c r="J292" s="531"/>
      <c r="K292" s="1030">
        <v>1.1000000000000001</v>
      </c>
      <c r="L292" s="1031">
        <v>1</v>
      </c>
      <c r="M292" s="1031"/>
      <c r="N292" s="654" t="s">
        <v>814</v>
      </c>
      <c r="O292" s="534" t="s">
        <v>2243</v>
      </c>
      <c r="P292" s="894">
        <v>2106.1999999999998</v>
      </c>
      <c r="Q292" s="534" t="s">
        <v>2244</v>
      </c>
      <c r="R292" s="534" t="s">
        <v>2245</v>
      </c>
      <c r="S292" s="534" t="s">
        <v>2246</v>
      </c>
      <c r="T292" s="901" t="s">
        <v>2247</v>
      </c>
      <c r="U292" s="1063"/>
      <c r="V292" s="1063"/>
      <c r="W292" s="532"/>
      <c r="X292" s="532"/>
      <c r="Y292" s="532"/>
      <c r="Z292" s="532"/>
      <c r="AA292" s="532"/>
      <c r="AB292" s="532"/>
      <c r="AC292" s="532"/>
      <c r="AD292" s="532"/>
    </row>
    <row r="293" spans="1:30" s="710" customFormat="1" ht="63" x14ac:dyDescent="0.2">
      <c r="A293" s="534" t="s">
        <v>2306</v>
      </c>
      <c r="B293" s="511" t="str">
        <f t="shared" si="4"/>
        <v>2018</v>
      </c>
      <c r="C293" s="535" t="s">
        <v>2248</v>
      </c>
      <c r="D293" s="535" t="s">
        <v>2248</v>
      </c>
      <c r="E293" s="535" t="s">
        <v>2249</v>
      </c>
      <c r="F293" s="539" t="s">
        <v>1830</v>
      </c>
      <c r="G293" s="534" t="s">
        <v>2250</v>
      </c>
      <c r="H293" s="531">
        <v>43315</v>
      </c>
      <c r="I293" s="534"/>
      <c r="J293" s="531"/>
      <c r="K293" s="1030">
        <v>4.5</v>
      </c>
      <c r="L293" s="1031">
        <v>4</v>
      </c>
      <c r="M293" s="1031"/>
      <c r="N293" s="654" t="s">
        <v>806</v>
      </c>
      <c r="O293" s="534" t="s">
        <v>2251</v>
      </c>
      <c r="P293" s="894">
        <v>1556</v>
      </c>
      <c r="Q293" s="534" t="s">
        <v>2252</v>
      </c>
      <c r="R293" s="534" t="s">
        <v>2245</v>
      </c>
      <c r="S293" s="534" t="s">
        <v>1774</v>
      </c>
      <c r="T293" s="901" t="s">
        <v>2253</v>
      </c>
      <c r="U293" s="547" t="s">
        <v>1168</v>
      </c>
      <c r="V293" s="547"/>
      <c r="W293" s="709"/>
      <c r="X293" s="709"/>
      <c r="Y293" s="709"/>
      <c r="Z293" s="709"/>
      <c r="AA293" s="709"/>
      <c r="AB293" s="709"/>
      <c r="AC293" s="709"/>
      <c r="AD293" s="709"/>
    </row>
    <row r="294" spans="1:30" s="533" customFormat="1" ht="94.5" x14ac:dyDescent="0.2">
      <c r="A294" s="539" t="s">
        <v>2307</v>
      </c>
      <c r="B294" s="511" t="str">
        <f t="shared" si="4"/>
        <v>2018</v>
      </c>
      <c r="C294" s="535" t="s">
        <v>1679</v>
      </c>
      <c r="D294" s="535" t="s">
        <v>1679</v>
      </c>
      <c r="E294" s="535" t="s">
        <v>2224</v>
      </c>
      <c r="F294" s="539" t="s">
        <v>1144</v>
      </c>
      <c r="G294" s="534"/>
      <c r="H294" s="531"/>
      <c r="I294" s="534">
        <v>4010343281</v>
      </c>
      <c r="J294" s="531">
        <v>43336</v>
      </c>
      <c r="K294" s="1030">
        <v>19.2</v>
      </c>
      <c r="L294" s="1030">
        <v>5.7</v>
      </c>
      <c r="M294" s="1030"/>
      <c r="N294" s="1046" t="s">
        <v>812</v>
      </c>
      <c r="O294" s="534" t="s">
        <v>2254</v>
      </c>
      <c r="P294" s="534" t="s">
        <v>2255</v>
      </c>
      <c r="Q294" s="534" t="s">
        <v>2256</v>
      </c>
      <c r="R294" s="534" t="s">
        <v>2257</v>
      </c>
      <c r="S294" s="534" t="s">
        <v>1864</v>
      </c>
      <c r="T294" s="901" t="s">
        <v>2258</v>
      </c>
      <c r="U294" s="547" t="s">
        <v>1168</v>
      </c>
      <c r="V294" s="547"/>
      <c r="W294" s="532"/>
      <c r="X294" s="532"/>
      <c r="Y294" s="532"/>
      <c r="Z294" s="532"/>
      <c r="AA294" s="532"/>
      <c r="AB294" s="532"/>
      <c r="AC294" s="532"/>
      <c r="AD294" s="532"/>
    </row>
    <row r="295" spans="1:30" s="533" customFormat="1" ht="78.75" x14ac:dyDescent="0.2">
      <c r="A295" s="534" t="s">
        <v>2308</v>
      </c>
      <c r="B295" s="511" t="str">
        <f t="shared" si="4"/>
        <v>2018</v>
      </c>
      <c r="C295" s="535" t="s">
        <v>2259</v>
      </c>
      <c r="D295" s="535"/>
      <c r="E295" s="535" t="s">
        <v>2260</v>
      </c>
      <c r="F295" s="539" t="s">
        <v>2487</v>
      </c>
      <c r="G295" s="534" t="s">
        <v>2261</v>
      </c>
      <c r="H295" s="531">
        <v>43347</v>
      </c>
      <c r="I295" s="534" t="s">
        <v>2262</v>
      </c>
      <c r="J295" s="531">
        <v>43413</v>
      </c>
      <c r="K295" s="1031">
        <v>13</v>
      </c>
      <c r="L295" s="1031">
        <v>6</v>
      </c>
      <c r="M295" s="1031"/>
      <c r="N295" s="654" t="s">
        <v>808</v>
      </c>
      <c r="O295" s="534" t="s">
        <v>2263</v>
      </c>
      <c r="P295" s="894">
        <v>33050</v>
      </c>
      <c r="Q295" s="534" t="s">
        <v>2264</v>
      </c>
      <c r="R295" s="534" t="s">
        <v>2265</v>
      </c>
      <c r="S295" s="534">
        <v>50</v>
      </c>
      <c r="T295" s="901" t="s">
        <v>2266</v>
      </c>
      <c r="U295" s="1063"/>
      <c r="V295" s="1063"/>
      <c r="W295" s="532"/>
      <c r="X295" s="532"/>
      <c r="Y295" s="532"/>
      <c r="Z295" s="532"/>
      <c r="AA295" s="532"/>
      <c r="AB295" s="532"/>
      <c r="AC295" s="532"/>
      <c r="AD295" s="532"/>
    </row>
    <row r="296" spans="1:30" s="533" customFormat="1" ht="63" x14ac:dyDescent="0.2">
      <c r="A296" s="1007" t="s">
        <v>2309</v>
      </c>
      <c r="B296" s="1008" t="str">
        <f t="shared" si="4"/>
        <v>2018</v>
      </c>
      <c r="C296" s="1010" t="s">
        <v>2267</v>
      </c>
      <c r="D296" s="1010"/>
      <c r="E296" s="1010" t="s">
        <v>2268</v>
      </c>
      <c r="F296" s="1007" t="s">
        <v>1162</v>
      </c>
      <c r="G296" s="1016" t="s">
        <v>2269</v>
      </c>
      <c r="H296" s="1016">
        <v>43300</v>
      </c>
      <c r="I296" s="1021">
        <v>2816410788</v>
      </c>
      <c r="J296" s="1016">
        <v>43301</v>
      </c>
      <c r="K296" s="1032">
        <v>18</v>
      </c>
      <c r="L296" s="1032">
        <v>18</v>
      </c>
      <c r="M296" s="1032"/>
      <c r="N296" s="1047" t="s">
        <v>817</v>
      </c>
      <c r="O296" s="1021" t="s">
        <v>859</v>
      </c>
      <c r="P296" s="1053">
        <v>12727</v>
      </c>
      <c r="Q296" s="1021" t="s">
        <v>2270</v>
      </c>
      <c r="R296" s="1021" t="s">
        <v>2265</v>
      </c>
      <c r="S296" s="1021">
        <v>50</v>
      </c>
      <c r="T296" s="1062" t="s">
        <v>2271</v>
      </c>
      <c r="U296" s="1067" t="s">
        <v>1168</v>
      </c>
      <c r="V296" s="1067"/>
      <c r="W296" s="537"/>
      <c r="X296" s="537"/>
      <c r="Y296" s="537"/>
      <c r="Z296" s="537"/>
      <c r="AA296" s="537"/>
      <c r="AB296" s="537"/>
      <c r="AC296" s="537"/>
      <c r="AD296" s="537"/>
    </row>
    <row r="297" spans="1:30" s="544" customFormat="1" ht="63" x14ac:dyDescent="0.2">
      <c r="A297" s="534" t="s">
        <v>2310</v>
      </c>
      <c r="B297" s="511" t="str">
        <f t="shared" si="4"/>
        <v>2018</v>
      </c>
      <c r="C297" s="535" t="s">
        <v>1679</v>
      </c>
      <c r="D297" s="535" t="s">
        <v>1679</v>
      </c>
      <c r="E297" s="535" t="s">
        <v>2224</v>
      </c>
      <c r="F297" s="539" t="s">
        <v>1144</v>
      </c>
      <c r="G297" s="535"/>
      <c r="H297" s="535"/>
      <c r="I297" s="534">
        <v>642437176</v>
      </c>
      <c r="J297" s="531">
        <v>43343</v>
      </c>
      <c r="K297" s="1030">
        <v>14.4</v>
      </c>
      <c r="L297" s="1030">
        <v>4.3</v>
      </c>
      <c r="M297" s="1030"/>
      <c r="N297" s="1046" t="s">
        <v>815</v>
      </c>
      <c r="O297" s="534" t="s">
        <v>2272</v>
      </c>
      <c r="P297" s="894" t="s">
        <v>2273</v>
      </c>
      <c r="Q297" s="534" t="s">
        <v>2274</v>
      </c>
      <c r="R297" s="1057" t="s">
        <v>2257</v>
      </c>
      <c r="S297" s="534" t="s">
        <v>1864</v>
      </c>
      <c r="T297" s="1066" t="s">
        <v>2258</v>
      </c>
      <c r="U297" s="547" t="s">
        <v>1168</v>
      </c>
      <c r="V297" s="548"/>
      <c r="W297" s="236"/>
      <c r="X297" s="236"/>
      <c r="Y297" s="236"/>
      <c r="Z297" s="236"/>
      <c r="AA297" s="236"/>
      <c r="AB297" s="236"/>
      <c r="AC297" s="236"/>
      <c r="AD297" s="236"/>
    </row>
    <row r="298" spans="1:30" s="533" customFormat="1" ht="47.25" x14ac:dyDescent="0.2">
      <c r="A298" s="539" t="s">
        <v>2311</v>
      </c>
      <c r="B298" s="511" t="str">
        <f t="shared" si="4"/>
        <v>2018</v>
      </c>
      <c r="C298" s="535" t="s">
        <v>2275</v>
      </c>
      <c r="D298" s="535"/>
      <c r="E298" s="535" t="s">
        <v>2276</v>
      </c>
      <c r="F298" s="539" t="s">
        <v>1785</v>
      </c>
      <c r="G298" s="531" t="s">
        <v>2277</v>
      </c>
      <c r="H298" s="531">
        <v>43356</v>
      </c>
      <c r="I298" s="534">
        <v>7407342160</v>
      </c>
      <c r="J298" s="531">
        <v>43356</v>
      </c>
      <c r="K298" s="1031">
        <v>216</v>
      </c>
      <c r="L298" s="1031">
        <v>216</v>
      </c>
      <c r="M298" s="1031"/>
      <c r="N298" s="654" t="s">
        <v>807</v>
      </c>
      <c r="O298" s="534" t="s">
        <v>2278</v>
      </c>
      <c r="P298" s="894">
        <v>52259</v>
      </c>
      <c r="Q298" s="534" t="s">
        <v>2279</v>
      </c>
      <c r="R298" s="1057" t="s">
        <v>2280</v>
      </c>
      <c r="S298" s="901">
        <v>50</v>
      </c>
      <c r="T298" s="1063" t="s">
        <v>2281</v>
      </c>
      <c r="U298" s="1063"/>
      <c r="V298" s="1069"/>
      <c r="W298" s="538"/>
      <c r="X298" s="538"/>
      <c r="Y298" s="538"/>
      <c r="Z298" s="538"/>
      <c r="AA298" s="538"/>
      <c r="AB298" s="538"/>
      <c r="AC298" s="538"/>
      <c r="AD298" s="538"/>
    </row>
    <row r="299" spans="1:30" s="533" customFormat="1" ht="63" x14ac:dyDescent="0.2">
      <c r="A299" s="534" t="s">
        <v>2312</v>
      </c>
      <c r="B299" s="511" t="str">
        <f t="shared" si="4"/>
        <v>2018</v>
      </c>
      <c r="C299" s="535" t="s">
        <v>1679</v>
      </c>
      <c r="D299" s="535"/>
      <c r="E299" s="535" t="s">
        <v>2282</v>
      </c>
      <c r="F299" s="539" t="s">
        <v>1144</v>
      </c>
      <c r="G299" s="535"/>
      <c r="H299" s="535"/>
      <c r="I299" s="534">
        <v>6006371121</v>
      </c>
      <c r="J299" s="531">
        <v>43382</v>
      </c>
      <c r="K299" s="1037">
        <v>13.84</v>
      </c>
      <c r="L299" s="1037">
        <v>4.1500000000000004</v>
      </c>
      <c r="M299" s="1037"/>
      <c r="N299" s="1046" t="s">
        <v>812</v>
      </c>
      <c r="O299" s="534" t="s">
        <v>2283</v>
      </c>
      <c r="P299" s="894" t="s">
        <v>2284</v>
      </c>
      <c r="Q299" s="534" t="s">
        <v>2285</v>
      </c>
      <c r="R299" s="1057" t="s">
        <v>2286</v>
      </c>
      <c r="S299" s="901">
        <v>6</v>
      </c>
      <c r="T299" s="1063" t="s">
        <v>2231</v>
      </c>
      <c r="U299" s="547" t="s">
        <v>1168</v>
      </c>
      <c r="V299" s="548"/>
      <c r="W299" s="538"/>
      <c r="X299" s="538"/>
      <c r="Y299" s="538"/>
      <c r="Z299" s="538"/>
      <c r="AA299" s="538"/>
      <c r="AB299" s="538"/>
      <c r="AC299" s="538"/>
      <c r="AD299" s="538"/>
    </row>
    <row r="300" spans="1:30" s="533" customFormat="1" ht="47.25" x14ac:dyDescent="0.25">
      <c r="A300" s="539" t="s">
        <v>2313</v>
      </c>
      <c r="B300" s="511" t="str">
        <f t="shared" si="4"/>
        <v>2018</v>
      </c>
      <c r="C300" s="1011" t="s">
        <v>2287</v>
      </c>
      <c r="D300" s="1013"/>
      <c r="E300" s="535" t="s">
        <v>2288</v>
      </c>
      <c r="F300" s="539" t="s">
        <v>1824</v>
      </c>
      <c r="G300" s="535"/>
      <c r="H300" s="535"/>
      <c r="I300" s="534">
        <v>6835703441</v>
      </c>
      <c r="J300" s="531">
        <v>43382</v>
      </c>
      <c r="K300" s="1033">
        <v>520.22799999999995</v>
      </c>
      <c r="L300" s="1033">
        <v>104.045</v>
      </c>
      <c r="M300" s="1033"/>
      <c r="N300" s="1046" t="s">
        <v>811</v>
      </c>
      <c r="O300" s="534" t="s">
        <v>2289</v>
      </c>
      <c r="P300" s="894">
        <v>19402</v>
      </c>
      <c r="Q300" s="534" t="s">
        <v>2290</v>
      </c>
      <c r="R300" s="1057" t="s">
        <v>2291</v>
      </c>
      <c r="S300" s="901">
        <v>50</v>
      </c>
      <c r="T300" s="1063" t="s">
        <v>2292</v>
      </c>
      <c r="U300" s="547" t="s">
        <v>1168</v>
      </c>
      <c r="V300" s="548"/>
      <c r="W300" s="538"/>
      <c r="X300" s="538"/>
      <c r="Y300" s="538"/>
      <c r="Z300" s="538"/>
      <c r="AA300" s="538"/>
      <c r="AB300" s="538"/>
      <c r="AC300" s="538"/>
      <c r="AD300" s="538"/>
    </row>
    <row r="301" spans="1:30" s="533" customFormat="1" ht="78.75" x14ac:dyDescent="0.25">
      <c r="A301" s="539" t="s">
        <v>2370</v>
      </c>
      <c r="B301" s="511" t="str">
        <f t="shared" si="4"/>
        <v>2018</v>
      </c>
      <c r="C301" s="1011" t="s">
        <v>2316</v>
      </c>
      <c r="D301" s="1013"/>
      <c r="E301" s="535" t="s">
        <v>2317</v>
      </c>
      <c r="F301" s="539" t="s">
        <v>1296</v>
      </c>
      <c r="G301" s="535"/>
      <c r="H301" s="535"/>
      <c r="I301" s="534">
        <v>4065022181</v>
      </c>
      <c r="J301" s="531">
        <v>43434</v>
      </c>
      <c r="K301" s="1033">
        <v>14.074999999999999</v>
      </c>
      <c r="L301" s="1033">
        <v>14.074999999999999</v>
      </c>
      <c r="M301" s="1033"/>
      <c r="N301" s="1046" t="s">
        <v>806</v>
      </c>
      <c r="O301" s="534" t="s">
        <v>2318</v>
      </c>
      <c r="P301" s="894" t="s">
        <v>2319</v>
      </c>
      <c r="Q301" s="534" t="s">
        <v>2320</v>
      </c>
      <c r="R301" s="1057" t="s">
        <v>2321</v>
      </c>
      <c r="S301" s="901">
        <v>50</v>
      </c>
      <c r="T301" s="1063" t="s">
        <v>2322</v>
      </c>
      <c r="U301" s="1063"/>
      <c r="V301" s="1069"/>
      <c r="W301" s="538"/>
      <c r="X301" s="538"/>
      <c r="Y301" s="538"/>
      <c r="Z301" s="538"/>
      <c r="AA301" s="538"/>
      <c r="AB301" s="538"/>
      <c r="AC301" s="538"/>
      <c r="AD301" s="538"/>
    </row>
    <row r="302" spans="1:30" s="533" customFormat="1" ht="63" x14ac:dyDescent="0.2">
      <c r="A302" s="979" t="s">
        <v>2371</v>
      </c>
      <c r="B302" s="511" t="str">
        <f t="shared" si="4"/>
        <v>2018</v>
      </c>
      <c r="C302" s="980" t="s">
        <v>2323</v>
      </c>
      <c r="D302" s="980"/>
      <c r="E302" s="980" t="s">
        <v>2324</v>
      </c>
      <c r="F302" s="539" t="s">
        <v>1824</v>
      </c>
      <c r="G302" s="980" t="s">
        <v>2325</v>
      </c>
      <c r="H302" s="982">
        <v>43368</v>
      </c>
      <c r="I302" s="979"/>
      <c r="J302" s="983"/>
      <c r="K302" s="984">
        <v>32.302999999999997</v>
      </c>
      <c r="L302" s="988">
        <v>32.302999999999997</v>
      </c>
      <c r="M302" s="989"/>
      <c r="N302" s="654" t="s">
        <v>813</v>
      </c>
      <c r="O302" s="979" t="s">
        <v>2326</v>
      </c>
      <c r="P302" s="993">
        <v>16104.6</v>
      </c>
      <c r="Q302" s="979" t="s">
        <v>2327</v>
      </c>
      <c r="R302" s="997" t="s">
        <v>2328</v>
      </c>
      <c r="S302" s="979">
        <v>50</v>
      </c>
      <c r="T302" s="1000" t="s">
        <v>2323</v>
      </c>
      <c r="U302" s="539" t="s">
        <v>1168</v>
      </c>
      <c r="V302" s="784"/>
      <c r="W302" s="549"/>
      <c r="X302" s="549"/>
      <c r="Y302" s="549"/>
      <c r="Z302" s="549"/>
      <c r="AA302" s="549"/>
      <c r="AB302" s="549"/>
      <c r="AC302" s="549"/>
      <c r="AD302" s="549"/>
    </row>
    <row r="303" spans="1:30" s="533" customFormat="1" ht="95.25" customHeight="1" x14ac:dyDescent="0.2">
      <c r="A303" s="979" t="s">
        <v>2372</v>
      </c>
      <c r="B303" s="511" t="str">
        <f t="shared" si="4"/>
        <v>2018</v>
      </c>
      <c r="C303" s="980" t="s">
        <v>2329</v>
      </c>
      <c r="D303" s="980"/>
      <c r="E303" s="980" t="s">
        <v>2330</v>
      </c>
      <c r="F303" s="539" t="s">
        <v>1824</v>
      </c>
      <c r="G303" s="980" t="s">
        <v>2331</v>
      </c>
      <c r="H303" s="982">
        <v>43381</v>
      </c>
      <c r="I303" s="979"/>
      <c r="J303" s="983"/>
      <c r="K303" s="984">
        <v>4.2859999999999996</v>
      </c>
      <c r="L303" s="988">
        <v>4.2859999999999996</v>
      </c>
      <c r="M303" s="989"/>
      <c r="N303" s="654" t="s">
        <v>813</v>
      </c>
      <c r="O303" s="979" t="s">
        <v>2332</v>
      </c>
      <c r="P303" s="993">
        <v>7062</v>
      </c>
      <c r="Q303" s="979" t="s">
        <v>2333</v>
      </c>
      <c r="R303" s="997" t="s">
        <v>2334</v>
      </c>
      <c r="S303" s="979">
        <v>50</v>
      </c>
      <c r="T303" s="1000" t="s">
        <v>2335</v>
      </c>
      <c r="U303" s="539" t="s">
        <v>1170</v>
      </c>
      <c r="V303" s="784"/>
      <c r="W303" s="549"/>
      <c r="X303" s="549"/>
      <c r="Y303" s="549"/>
      <c r="Z303" s="549"/>
      <c r="AA303" s="549"/>
      <c r="AB303" s="549"/>
      <c r="AC303" s="549"/>
      <c r="AD303" s="549"/>
    </row>
    <row r="304" spans="1:30" s="533" customFormat="1" ht="63" x14ac:dyDescent="0.2">
      <c r="A304" s="979" t="s">
        <v>2373</v>
      </c>
      <c r="B304" s="511" t="str">
        <f t="shared" si="4"/>
        <v>2018</v>
      </c>
      <c r="C304" s="980" t="s">
        <v>2336</v>
      </c>
      <c r="D304" s="980"/>
      <c r="E304" s="980" t="s">
        <v>2337</v>
      </c>
      <c r="F304" s="539" t="s">
        <v>1296</v>
      </c>
      <c r="G304" s="980" t="s">
        <v>2338</v>
      </c>
      <c r="H304" s="982">
        <v>43433</v>
      </c>
      <c r="I304" s="979"/>
      <c r="J304" s="983"/>
      <c r="K304" s="984">
        <v>8</v>
      </c>
      <c r="L304" s="988">
        <v>4</v>
      </c>
      <c r="M304" s="989"/>
      <c r="N304" s="654" t="s">
        <v>813</v>
      </c>
      <c r="O304" s="979" t="s">
        <v>2339</v>
      </c>
      <c r="P304" s="993">
        <v>27280</v>
      </c>
      <c r="Q304" s="979" t="s">
        <v>2340</v>
      </c>
      <c r="R304" s="997" t="s">
        <v>2341</v>
      </c>
      <c r="S304" s="979">
        <v>50</v>
      </c>
      <c r="T304" s="1000" t="s">
        <v>2342</v>
      </c>
      <c r="U304" s="979"/>
      <c r="V304" s="1003"/>
      <c r="W304" s="549"/>
      <c r="X304" s="549"/>
      <c r="Y304" s="549"/>
      <c r="Z304" s="549"/>
      <c r="AA304" s="549"/>
      <c r="AB304" s="549"/>
      <c r="AC304" s="549"/>
      <c r="AD304" s="549"/>
    </row>
    <row r="305" spans="1:30" s="533" customFormat="1" ht="47.25" x14ac:dyDescent="0.2">
      <c r="A305" s="979" t="s">
        <v>2374</v>
      </c>
      <c r="B305" s="511" t="str">
        <f t="shared" si="4"/>
        <v>2018</v>
      </c>
      <c r="C305" s="980" t="s">
        <v>2343</v>
      </c>
      <c r="D305" s="980" t="s">
        <v>2343</v>
      </c>
      <c r="E305" s="980" t="s">
        <v>2344</v>
      </c>
      <c r="F305" s="539" t="s">
        <v>1830</v>
      </c>
      <c r="G305" s="980" t="s">
        <v>2345</v>
      </c>
      <c r="H305" s="982">
        <v>43438</v>
      </c>
      <c r="I305" s="979"/>
      <c r="J305" s="983"/>
      <c r="K305" s="984">
        <v>59</v>
      </c>
      <c r="L305" s="988">
        <v>17.7</v>
      </c>
      <c r="M305" s="989"/>
      <c r="N305" s="654" t="s">
        <v>810</v>
      </c>
      <c r="O305" s="979" t="s">
        <v>2346</v>
      </c>
      <c r="P305" s="993">
        <v>1808</v>
      </c>
      <c r="Q305" s="979" t="s">
        <v>2347</v>
      </c>
      <c r="R305" s="997" t="s">
        <v>2348</v>
      </c>
      <c r="S305" s="979">
        <v>50</v>
      </c>
      <c r="T305" s="1000" t="s">
        <v>2349</v>
      </c>
      <c r="U305" s="539" t="s">
        <v>1170</v>
      </c>
      <c r="V305" s="539"/>
      <c r="W305" s="549"/>
      <c r="X305" s="549"/>
      <c r="Y305" s="549"/>
      <c r="Z305" s="549"/>
      <c r="AA305" s="549"/>
      <c r="AB305" s="549"/>
      <c r="AC305" s="549"/>
      <c r="AD305" s="549"/>
    </row>
    <row r="306" spans="1:30" s="533" customFormat="1" ht="63" x14ac:dyDescent="0.2">
      <c r="A306" s="979" t="s">
        <v>2375</v>
      </c>
      <c r="B306" s="511" t="str">
        <f t="shared" si="4"/>
        <v>2018</v>
      </c>
      <c r="C306" s="980" t="s">
        <v>1679</v>
      </c>
      <c r="D306" s="980"/>
      <c r="E306" s="980" t="s">
        <v>2350</v>
      </c>
      <c r="F306" s="539" t="s">
        <v>1144</v>
      </c>
      <c r="G306" s="980"/>
      <c r="H306" s="982"/>
      <c r="I306" s="1022">
        <v>1284374266</v>
      </c>
      <c r="J306" s="1027">
        <v>43451</v>
      </c>
      <c r="K306" s="1034">
        <v>1.786</v>
      </c>
      <c r="L306" s="1039">
        <v>1.786</v>
      </c>
      <c r="M306" s="1042"/>
      <c r="N306" s="887" t="s">
        <v>809</v>
      </c>
      <c r="O306" s="1050" t="s">
        <v>2351</v>
      </c>
      <c r="P306" s="1054" t="s">
        <v>2352</v>
      </c>
      <c r="Q306" s="1050" t="s">
        <v>2353</v>
      </c>
      <c r="R306" s="1058" t="s">
        <v>2354</v>
      </c>
      <c r="S306" s="1050" t="s">
        <v>1864</v>
      </c>
      <c r="T306" s="1064" t="s">
        <v>2258</v>
      </c>
      <c r="U306" s="539" t="s">
        <v>1168</v>
      </c>
      <c r="V306" s="784"/>
      <c r="W306" s="549"/>
      <c r="X306" s="549"/>
      <c r="Y306" s="549"/>
      <c r="Z306" s="549"/>
      <c r="AA306" s="549"/>
      <c r="AB306" s="549"/>
      <c r="AC306" s="549"/>
      <c r="AD306" s="549"/>
    </row>
    <row r="307" spans="1:30" s="533" customFormat="1" ht="47.25" x14ac:dyDescent="0.25">
      <c r="A307" s="979" t="s">
        <v>2376</v>
      </c>
      <c r="B307" s="511" t="str">
        <f t="shared" si="4"/>
        <v>2018</v>
      </c>
      <c r="C307" s="1003" t="s">
        <v>2355</v>
      </c>
      <c r="D307" s="1003" t="s">
        <v>2355</v>
      </c>
      <c r="E307" s="980" t="s">
        <v>2356</v>
      </c>
      <c r="F307" s="697" t="s">
        <v>1162</v>
      </c>
      <c r="G307" s="1018"/>
      <c r="H307" s="1018"/>
      <c r="I307" s="1023">
        <v>8785832013</v>
      </c>
      <c r="J307" s="1023" t="s">
        <v>2357</v>
      </c>
      <c r="K307" s="1035">
        <v>14</v>
      </c>
      <c r="L307" s="1035">
        <v>14</v>
      </c>
      <c r="M307" s="1043"/>
      <c r="N307" s="991" t="s">
        <v>814</v>
      </c>
      <c r="O307" s="979" t="s">
        <v>2358</v>
      </c>
      <c r="P307" s="993">
        <v>5996.8</v>
      </c>
      <c r="Q307" s="1023" t="s">
        <v>2359</v>
      </c>
      <c r="R307" s="1059" t="s">
        <v>2360</v>
      </c>
      <c r="S307" s="1050">
        <v>50</v>
      </c>
      <c r="T307" s="1000" t="s">
        <v>2361</v>
      </c>
      <c r="U307" s="539" t="s">
        <v>1168</v>
      </c>
      <c r="V307" s="539"/>
      <c r="W307" s="549"/>
      <c r="X307" s="549"/>
      <c r="Y307" s="549"/>
      <c r="Z307" s="549"/>
      <c r="AA307" s="549"/>
      <c r="AB307" s="549"/>
      <c r="AC307" s="549"/>
      <c r="AD307" s="549"/>
    </row>
    <row r="308" spans="1:30" s="553" customFormat="1" ht="63" x14ac:dyDescent="0.2">
      <c r="A308" s="979" t="s">
        <v>2377</v>
      </c>
      <c r="B308" s="511" t="str">
        <f t="shared" si="4"/>
        <v>2018</v>
      </c>
      <c r="C308" s="1003" t="s">
        <v>2362</v>
      </c>
      <c r="D308" s="1003" t="s">
        <v>2362</v>
      </c>
      <c r="E308" s="980" t="s">
        <v>2363</v>
      </c>
      <c r="F308" s="697" t="s">
        <v>1830</v>
      </c>
      <c r="G308" s="1017" t="s">
        <v>2364</v>
      </c>
      <c r="H308" s="1020" t="s">
        <v>2365</v>
      </c>
      <c r="I308" s="1023">
        <v>1402071179</v>
      </c>
      <c r="J308" s="1023" t="s">
        <v>2366</v>
      </c>
      <c r="K308" s="1035">
        <v>9.8193129999999993</v>
      </c>
      <c r="L308" s="1035">
        <v>2.8</v>
      </c>
      <c r="M308" s="1043"/>
      <c r="N308" s="991" t="s">
        <v>807</v>
      </c>
      <c r="O308" s="979" t="s">
        <v>2367</v>
      </c>
      <c r="P308" s="993">
        <v>450</v>
      </c>
      <c r="Q308" s="1023" t="s">
        <v>2368</v>
      </c>
      <c r="R308" s="1059" t="s">
        <v>2360</v>
      </c>
      <c r="S308" s="1050">
        <v>50</v>
      </c>
      <c r="T308" s="1000" t="s">
        <v>2369</v>
      </c>
      <c r="U308" s="539" t="s">
        <v>1170</v>
      </c>
      <c r="V308" s="539"/>
      <c r="W308" s="549"/>
      <c r="X308" s="549"/>
      <c r="Y308" s="549"/>
      <c r="Z308" s="549"/>
      <c r="AA308" s="549"/>
      <c r="AB308" s="549"/>
      <c r="AC308" s="549"/>
      <c r="AD308" s="549"/>
    </row>
    <row r="309" spans="1:30" s="533" customFormat="1" ht="63" x14ac:dyDescent="0.2">
      <c r="A309" s="979" t="s">
        <v>2432</v>
      </c>
      <c r="B309" s="511" t="str">
        <f t="shared" si="4"/>
        <v>2018</v>
      </c>
      <c r="C309" s="540" t="s">
        <v>1679</v>
      </c>
      <c r="D309" s="540"/>
      <c r="E309" s="540" t="s">
        <v>2427</v>
      </c>
      <c r="F309" s="539" t="s">
        <v>1144</v>
      </c>
      <c r="G309" s="540"/>
      <c r="H309" s="540"/>
      <c r="I309" s="539">
        <v>7486043681</v>
      </c>
      <c r="J309" s="1028" t="s">
        <v>2428</v>
      </c>
      <c r="K309" s="1036">
        <v>14.302</v>
      </c>
      <c r="L309" s="1036">
        <v>4.29</v>
      </c>
      <c r="M309" s="1044"/>
      <c r="N309" s="1048" t="s">
        <v>808</v>
      </c>
      <c r="O309" s="580" t="s">
        <v>2429</v>
      </c>
      <c r="P309" s="897" t="s">
        <v>2430</v>
      </c>
      <c r="Q309" s="1028" t="s">
        <v>2431</v>
      </c>
      <c r="R309" s="1060" t="s">
        <v>2354</v>
      </c>
      <c r="S309" s="580" t="s">
        <v>1864</v>
      </c>
      <c r="T309" s="902" t="s">
        <v>2258</v>
      </c>
      <c r="U309" s="539" t="s">
        <v>1168</v>
      </c>
      <c r="V309" s="784"/>
      <c r="W309" s="236"/>
      <c r="X309" s="236"/>
      <c r="Y309" s="236"/>
      <c r="Z309" s="236"/>
      <c r="AA309" s="236"/>
      <c r="AB309" s="236"/>
      <c r="AC309" s="236"/>
      <c r="AD309" s="236"/>
    </row>
    <row r="310" spans="1:30" s="607" customFormat="1" ht="110.25" x14ac:dyDescent="0.2">
      <c r="A310" s="614" t="s">
        <v>2705</v>
      </c>
      <c r="B310" s="511" t="str">
        <f t="shared" si="4"/>
        <v>2019</v>
      </c>
      <c r="C310" s="615" t="s">
        <v>2447</v>
      </c>
      <c r="D310" s="615" t="s">
        <v>2447</v>
      </c>
      <c r="E310" s="615" t="s">
        <v>2448</v>
      </c>
      <c r="F310" s="614" t="s">
        <v>1156</v>
      </c>
      <c r="G310" s="614" t="s">
        <v>2449</v>
      </c>
      <c r="H310" s="616">
        <v>43472</v>
      </c>
      <c r="I310" s="614"/>
      <c r="J310" s="617"/>
      <c r="K310" s="826">
        <v>35</v>
      </c>
      <c r="L310" s="826">
        <v>10.5</v>
      </c>
      <c r="M310" s="618"/>
      <c r="N310" s="881">
        <v>12</v>
      </c>
      <c r="O310" s="615" t="s">
        <v>2450</v>
      </c>
      <c r="P310" s="614">
        <v>5894</v>
      </c>
      <c r="Q310" s="614" t="s">
        <v>2451</v>
      </c>
      <c r="R310" s="615" t="s">
        <v>2452</v>
      </c>
      <c r="S310" s="614">
        <v>25</v>
      </c>
      <c r="T310" s="619" t="s">
        <v>2453</v>
      </c>
      <c r="U310" s="614"/>
      <c r="V310" s="1001"/>
    </row>
    <row r="311" spans="1:30" s="607" customFormat="1" ht="66.75" customHeight="1" x14ac:dyDescent="0.2">
      <c r="A311" s="614" t="s">
        <v>2706</v>
      </c>
      <c r="B311" s="511" t="str">
        <f t="shared" si="4"/>
        <v>2019</v>
      </c>
      <c r="C311" s="615" t="s">
        <v>2454</v>
      </c>
      <c r="D311" s="615" t="s">
        <v>2454</v>
      </c>
      <c r="E311" s="615" t="s">
        <v>2455</v>
      </c>
      <c r="F311" s="614" t="s">
        <v>1158</v>
      </c>
      <c r="G311" s="614"/>
      <c r="H311" s="616"/>
      <c r="I311" s="614">
        <v>2002134262</v>
      </c>
      <c r="J311" s="617">
        <v>43482</v>
      </c>
      <c r="K311" s="826">
        <v>39.581969999999998</v>
      </c>
      <c r="L311" s="826">
        <v>12</v>
      </c>
      <c r="M311" s="618"/>
      <c r="N311" s="881">
        <v>12</v>
      </c>
      <c r="O311" s="615" t="s">
        <v>2456</v>
      </c>
      <c r="P311" s="614" t="s">
        <v>2457</v>
      </c>
      <c r="Q311" s="614" t="s">
        <v>2458</v>
      </c>
      <c r="R311" s="615" t="s">
        <v>2459</v>
      </c>
      <c r="S311" s="614">
        <v>15</v>
      </c>
      <c r="T311" s="619" t="s">
        <v>2460</v>
      </c>
      <c r="U311" s="614"/>
      <c r="V311" s="1001"/>
    </row>
    <row r="312" spans="1:30" s="607" customFormat="1" ht="47.25" x14ac:dyDescent="0.2">
      <c r="A312" s="614" t="s">
        <v>2707</v>
      </c>
      <c r="B312" s="511" t="str">
        <f t="shared" si="4"/>
        <v>2019</v>
      </c>
      <c r="C312" s="621" t="s">
        <v>1679</v>
      </c>
      <c r="D312" s="621" t="s">
        <v>1679</v>
      </c>
      <c r="E312" s="621" t="s">
        <v>2461</v>
      </c>
      <c r="F312" s="620" t="s">
        <v>1144</v>
      </c>
      <c r="G312" s="620"/>
      <c r="H312" s="622"/>
      <c r="I312" s="620">
        <v>1636001086</v>
      </c>
      <c r="J312" s="622">
        <v>43489</v>
      </c>
      <c r="K312" s="827">
        <v>14.393265</v>
      </c>
      <c r="L312" s="826">
        <v>4.3179999999999996</v>
      </c>
      <c r="M312" s="623"/>
      <c r="N312" s="882" t="s">
        <v>811</v>
      </c>
      <c r="O312" s="620" t="s">
        <v>2462</v>
      </c>
      <c r="P312" s="623" t="s">
        <v>2463</v>
      </c>
      <c r="Q312" s="614" t="s">
        <v>2464</v>
      </c>
      <c r="R312" s="621" t="s">
        <v>2465</v>
      </c>
      <c r="S312" s="620" t="s">
        <v>1864</v>
      </c>
      <c r="T312" s="814" t="s">
        <v>2466</v>
      </c>
      <c r="U312" s="620"/>
      <c r="V312" s="1068"/>
      <c r="W312" s="624"/>
      <c r="X312" s="624"/>
      <c r="Y312" s="624"/>
      <c r="Z312" s="624"/>
    </row>
    <row r="313" spans="1:30" s="607" customFormat="1" ht="58.5" customHeight="1" x14ac:dyDescent="0.2">
      <c r="A313" s="614" t="s">
        <v>2708</v>
      </c>
      <c r="B313" s="511" t="str">
        <f t="shared" si="4"/>
        <v>2019</v>
      </c>
      <c r="C313" s="625" t="s">
        <v>2467</v>
      </c>
      <c r="D313" s="625" t="s">
        <v>2467</v>
      </c>
      <c r="E313" s="621" t="s">
        <v>2468</v>
      </c>
      <c r="F313" s="867" t="s">
        <v>1643</v>
      </c>
      <c r="G313" s="626"/>
      <c r="H313" s="627"/>
      <c r="I313" s="620">
        <v>8546840652</v>
      </c>
      <c r="J313" s="622">
        <v>43494</v>
      </c>
      <c r="K313" s="827">
        <v>39.226599999999998</v>
      </c>
      <c r="L313" s="826">
        <v>11.768000000000001</v>
      </c>
      <c r="M313" s="628"/>
      <c r="N313" s="882" t="s">
        <v>808</v>
      </c>
      <c r="O313" s="620" t="s">
        <v>2469</v>
      </c>
      <c r="P313" s="623" t="s">
        <v>2470</v>
      </c>
      <c r="Q313" s="620" t="s">
        <v>2471</v>
      </c>
      <c r="R313" s="629" t="s">
        <v>2472</v>
      </c>
      <c r="S313" s="620" t="s">
        <v>2473</v>
      </c>
      <c r="T313" s="621" t="s">
        <v>2474</v>
      </c>
      <c r="U313" s="625"/>
      <c r="V313" s="1068"/>
      <c r="W313" s="624"/>
      <c r="X313" s="624"/>
      <c r="Y313" s="624"/>
      <c r="Z313" s="624"/>
    </row>
    <row r="314" spans="1:30" s="607" customFormat="1" ht="53.25" customHeight="1" x14ac:dyDescent="0.2">
      <c r="A314" s="614" t="s">
        <v>2709</v>
      </c>
      <c r="B314" s="511" t="str">
        <f t="shared" si="4"/>
        <v>2019</v>
      </c>
      <c r="C314" s="625" t="s">
        <v>2475</v>
      </c>
      <c r="D314" s="625" t="s">
        <v>2475</v>
      </c>
      <c r="E314" s="621" t="s">
        <v>2476</v>
      </c>
      <c r="F314" s="867" t="s">
        <v>1830</v>
      </c>
      <c r="G314" s="626" t="s">
        <v>2477</v>
      </c>
      <c r="H314" s="627">
        <v>43487</v>
      </c>
      <c r="I314" s="620"/>
      <c r="J314" s="620"/>
      <c r="K314" s="827">
        <v>7.5</v>
      </c>
      <c r="L314" s="826">
        <v>2</v>
      </c>
      <c r="M314" s="628"/>
      <c r="N314" s="882" t="s">
        <v>807</v>
      </c>
      <c r="O314" s="620" t="s">
        <v>2478</v>
      </c>
      <c r="P314" s="623">
        <v>500</v>
      </c>
      <c r="Q314" s="620" t="s">
        <v>2479</v>
      </c>
      <c r="R314" s="629" t="s">
        <v>2480</v>
      </c>
      <c r="S314" s="630">
        <v>59908</v>
      </c>
      <c r="T314" s="621" t="s">
        <v>2481</v>
      </c>
      <c r="U314" s="625"/>
      <c r="V314" s="1001"/>
    </row>
    <row r="315" spans="1:30" s="839" customFormat="1" ht="31.5" x14ac:dyDescent="0.25">
      <c r="A315" s="614" t="s">
        <v>2710</v>
      </c>
      <c r="B315" s="511" t="str">
        <f t="shared" si="4"/>
        <v>2019</v>
      </c>
      <c r="C315" s="784" t="s">
        <v>2501</v>
      </c>
      <c r="D315" s="784" t="s">
        <v>2501</v>
      </c>
      <c r="E315" s="540" t="s">
        <v>2502</v>
      </c>
      <c r="F315" s="697" t="s">
        <v>2700</v>
      </c>
      <c r="G315" s="835" t="s">
        <v>2503</v>
      </c>
      <c r="H315" s="876">
        <v>43511</v>
      </c>
      <c r="I315" s="774"/>
      <c r="J315" s="774"/>
      <c r="K315" s="818">
        <v>53.8</v>
      </c>
      <c r="L315" s="836">
        <v>23.8</v>
      </c>
      <c r="M315" s="837"/>
      <c r="N315" s="883" t="s">
        <v>808</v>
      </c>
      <c r="O315" s="779" t="s">
        <v>2704</v>
      </c>
      <c r="P315" s="838">
        <v>29.42</v>
      </c>
      <c r="Q315" s="539" t="s">
        <v>2504</v>
      </c>
      <c r="R315" s="782" t="s">
        <v>2505</v>
      </c>
      <c r="S315" s="774">
        <v>35</v>
      </c>
      <c r="T315" s="779" t="s">
        <v>2506</v>
      </c>
      <c r="U315" s="784"/>
      <c r="V315" s="1002"/>
      <c r="W315" s="163"/>
      <c r="X315" s="163"/>
      <c r="Y315" s="163"/>
      <c r="Z315" s="163"/>
    </row>
    <row r="316" spans="1:30" s="839" customFormat="1" ht="47.25" x14ac:dyDescent="0.25">
      <c r="A316" s="614" t="s">
        <v>2711</v>
      </c>
      <c r="B316" s="511" t="str">
        <f t="shared" si="4"/>
        <v>2019</v>
      </c>
      <c r="C316" s="784" t="s">
        <v>1679</v>
      </c>
      <c r="D316" s="784" t="s">
        <v>1679</v>
      </c>
      <c r="E316" s="540" t="s">
        <v>2224</v>
      </c>
      <c r="F316" s="697" t="s">
        <v>1144</v>
      </c>
      <c r="G316" s="788"/>
      <c r="H316" s="840"/>
      <c r="I316" s="774">
        <v>8807648337</v>
      </c>
      <c r="J316" s="776">
        <v>43515</v>
      </c>
      <c r="K316" s="818">
        <v>14.88</v>
      </c>
      <c r="L316" s="836">
        <v>4.4649999999999999</v>
      </c>
      <c r="M316" s="837"/>
      <c r="N316" s="654" t="s">
        <v>815</v>
      </c>
      <c r="O316" s="779" t="s">
        <v>2507</v>
      </c>
      <c r="P316" s="780" t="s">
        <v>2508</v>
      </c>
      <c r="Q316" s="539" t="s">
        <v>2509</v>
      </c>
      <c r="R316" s="782" t="s">
        <v>2510</v>
      </c>
      <c r="S316" s="774" t="s">
        <v>1864</v>
      </c>
      <c r="T316" s="779" t="s">
        <v>2466</v>
      </c>
      <c r="U316" s="784"/>
      <c r="V316" s="1002"/>
      <c r="W316" s="163"/>
      <c r="X316" s="163"/>
      <c r="Y316" s="163"/>
      <c r="Z316" s="163"/>
    </row>
    <row r="317" spans="1:30" s="839" customFormat="1" ht="31.5" x14ac:dyDescent="0.25">
      <c r="A317" s="614" t="s">
        <v>2712</v>
      </c>
      <c r="B317" s="511" t="str">
        <f t="shared" si="4"/>
        <v>2019</v>
      </c>
      <c r="C317" s="540" t="s">
        <v>2511</v>
      </c>
      <c r="D317" s="540" t="s">
        <v>2511</v>
      </c>
      <c r="E317" s="540" t="s">
        <v>2512</v>
      </c>
      <c r="F317" s="697" t="s">
        <v>1830</v>
      </c>
      <c r="G317" s="835" t="s">
        <v>2513</v>
      </c>
      <c r="H317" s="876">
        <v>43549</v>
      </c>
      <c r="I317" s="774"/>
      <c r="J317" s="774"/>
      <c r="K317" s="818">
        <v>33</v>
      </c>
      <c r="L317" s="836">
        <v>10</v>
      </c>
      <c r="M317" s="837"/>
      <c r="N317" s="654" t="s">
        <v>806</v>
      </c>
      <c r="O317" s="779" t="s">
        <v>2514</v>
      </c>
      <c r="P317" s="838">
        <v>4.2939999999999996</v>
      </c>
      <c r="Q317" s="539" t="s">
        <v>2515</v>
      </c>
      <c r="R317" s="782" t="s">
        <v>2516</v>
      </c>
      <c r="S317" s="774" t="s">
        <v>1774</v>
      </c>
      <c r="T317" s="779" t="s">
        <v>2517</v>
      </c>
      <c r="U317" s="784"/>
      <c r="V317" s="1002"/>
      <c r="W317" s="163"/>
      <c r="X317" s="163"/>
      <c r="Y317" s="163"/>
      <c r="Z317" s="163"/>
    </row>
    <row r="318" spans="1:30" s="839" customFormat="1" ht="47.25" x14ac:dyDescent="0.25">
      <c r="A318" s="614" t="s">
        <v>2713</v>
      </c>
      <c r="B318" s="511" t="str">
        <f t="shared" si="4"/>
        <v>2019</v>
      </c>
      <c r="C318" s="540" t="s">
        <v>2518</v>
      </c>
      <c r="D318" s="540" t="s">
        <v>2518</v>
      </c>
      <c r="E318" s="540" t="s">
        <v>2519</v>
      </c>
      <c r="F318" s="874" t="s">
        <v>1139</v>
      </c>
      <c r="G318" s="788"/>
      <c r="H318" s="840"/>
      <c r="I318" s="774">
        <v>2424627254</v>
      </c>
      <c r="J318" s="841">
        <v>43558</v>
      </c>
      <c r="K318" s="818">
        <v>389.54500000000002</v>
      </c>
      <c r="L318" s="836">
        <v>116.863</v>
      </c>
      <c r="M318" s="842"/>
      <c r="N318" s="887" t="s">
        <v>805</v>
      </c>
      <c r="O318" s="843" t="s">
        <v>2520</v>
      </c>
      <c r="P318" s="844" t="s">
        <v>2521</v>
      </c>
      <c r="Q318" s="580" t="s">
        <v>2522</v>
      </c>
      <c r="R318" s="845" t="s">
        <v>2523</v>
      </c>
      <c r="S318" s="846">
        <v>54544</v>
      </c>
      <c r="T318" s="847" t="s">
        <v>1594</v>
      </c>
      <c r="U318" s="784"/>
      <c r="V318" s="1002"/>
      <c r="W318" s="163"/>
      <c r="X318" s="163"/>
      <c r="Y318" s="163"/>
      <c r="Z318" s="163"/>
    </row>
    <row r="319" spans="1:30" s="839" customFormat="1" ht="47.25" x14ac:dyDescent="0.25">
      <c r="A319" s="614" t="s">
        <v>2714</v>
      </c>
      <c r="B319" s="511" t="str">
        <f t="shared" si="4"/>
        <v>2019</v>
      </c>
      <c r="C319" s="540" t="s">
        <v>2524</v>
      </c>
      <c r="D319" s="540" t="s">
        <v>2524</v>
      </c>
      <c r="E319" s="872" t="s">
        <v>2525</v>
      </c>
      <c r="F319" s="390" t="s">
        <v>1643</v>
      </c>
      <c r="G319" s="873" t="s">
        <v>2526</v>
      </c>
      <c r="H319" s="840">
        <v>43563</v>
      </c>
      <c r="I319" s="774"/>
      <c r="J319" s="844"/>
      <c r="K319" s="818">
        <v>25.45</v>
      </c>
      <c r="L319" s="836">
        <v>10</v>
      </c>
      <c r="M319" s="842"/>
      <c r="N319" s="887" t="s">
        <v>817</v>
      </c>
      <c r="O319" s="843" t="s">
        <v>2527</v>
      </c>
      <c r="P319" s="848">
        <v>6.6859999999999999</v>
      </c>
      <c r="Q319" s="580" t="s">
        <v>2528</v>
      </c>
      <c r="R319" s="845" t="s">
        <v>2529</v>
      </c>
      <c r="S319" s="849" t="s">
        <v>2530</v>
      </c>
      <c r="T319" s="847" t="s">
        <v>2531</v>
      </c>
      <c r="U319" s="784"/>
      <c r="V319" s="1002"/>
      <c r="W319" s="163"/>
      <c r="X319" s="163"/>
      <c r="Y319" s="163"/>
      <c r="Z319" s="163"/>
    </row>
    <row r="320" spans="1:30" s="839" customFormat="1" ht="94.5" x14ac:dyDescent="0.25">
      <c r="A320" s="614" t="s">
        <v>2715</v>
      </c>
      <c r="B320" s="511" t="str">
        <f t="shared" si="4"/>
        <v>2019</v>
      </c>
      <c r="C320" s="540" t="s">
        <v>2532</v>
      </c>
      <c r="D320" s="540" t="s">
        <v>2532</v>
      </c>
      <c r="E320" s="540" t="s">
        <v>2533</v>
      </c>
      <c r="F320" s="875" t="s">
        <v>1156</v>
      </c>
      <c r="G320" s="788"/>
      <c r="H320" s="840"/>
      <c r="I320" s="774">
        <v>5563143810</v>
      </c>
      <c r="J320" s="841">
        <v>43580</v>
      </c>
      <c r="K320" s="818">
        <v>40</v>
      </c>
      <c r="L320" s="836">
        <v>25</v>
      </c>
      <c r="M320" s="842"/>
      <c r="N320" s="887" t="s">
        <v>810</v>
      </c>
      <c r="O320" s="843" t="s">
        <v>2534</v>
      </c>
      <c r="P320" s="844" t="s">
        <v>2535</v>
      </c>
      <c r="Q320" s="850" t="s">
        <v>2536</v>
      </c>
      <c r="R320" s="845" t="s">
        <v>2537</v>
      </c>
      <c r="S320" s="849" t="s">
        <v>2538</v>
      </c>
      <c r="T320" s="847" t="s">
        <v>2539</v>
      </c>
      <c r="U320" s="784"/>
      <c r="V320" s="1002"/>
      <c r="W320" s="163"/>
      <c r="X320" s="163"/>
      <c r="Y320" s="163"/>
      <c r="Z320" s="163"/>
    </row>
    <row r="321" spans="1:26" s="839" customFormat="1" ht="31.5" x14ac:dyDescent="0.25">
      <c r="A321" s="614" t="s">
        <v>2716</v>
      </c>
      <c r="B321" s="511" t="str">
        <f t="shared" si="4"/>
        <v>2019</v>
      </c>
      <c r="C321" s="540" t="s">
        <v>2540</v>
      </c>
      <c r="D321" s="540" t="s">
        <v>2540</v>
      </c>
      <c r="E321" s="540" t="s">
        <v>2541</v>
      </c>
      <c r="F321" s="697" t="s">
        <v>1830</v>
      </c>
      <c r="G321" s="788" t="s">
        <v>2542</v>
      </c>
      <c r="H321" s="840">
        <v>43622</v>
      </c>
      <c r="I321" s="774"/>
      <c r="J321" s="846"/>
      <c r="K321" s="819">
        <v>6.5</v>
      </c>
      <c r="L321" s="851">
        <v>1.5</v>
      </c>
      <c r="M321" s="842"/>
      <c r="N321" s="887" t="s">
        <v>811</v>
      </c>
      <c r="O321" s="843" t="s">
        <v>2543</v>
      </c>
      <c r="P321" s="844" t="s">
        <v>2544</v>
      </c>
      <c r="Q321" s="850" t="s">
        <v>2545</v>
      </c>
      <c r="R321" s="845" t="s">
        <v>2546</v>
      </c>
      <c r="S321" s="849"/>
      <c r="T321" s="847"/>
      <c r="U321" s="784"/>
      <c r="V321" s="1002"/>
      <c r="W321" s="163"/>
      <c r="X321" s="163"/>
      <c r="Y321" s="163"/>
      <c r="Z321" s="163"/>
    </row>
    <row r="322" spans="1:26" s="839" customFormat="1" ht="63" x14ac:dyDescent="0.25">
      <c r="A322" s="614" t="s">
        <v>2717</v>
      </c>
      <c r="B322" s="511" t="str">
        <f t="shared" si="4"/>
        <v>2019</v>
      </c>
      <c r="C322" s="540" t="s">
        <v>2547</v>
      </c>
      <c r="D322" s="540" t="s">
        <v>2547</v>
      </c>
      <c r="E322" s="540" t="s">
        <v>2548</v>
      </c>
      <c r="F322" s="539" t="s">
        <v>2702</v>
      </c>
      <c r="G322" s="774" t="s">
        <v>2549</v>
      </c>
      <c r="H322" s="776">
        <v>43623</v>
      </c>
      <c r="I322" s="774"/>
      <c r="J322" s="852"/>
      <c r="K322" s="828">
        <v>3.173</v>
      </c>
      <c r="L322" s="853">
        <v>3.173</v>
      </c>
      <c r="M322" s="842"/>
      <c r="N322" s="887" t="s">
        <v>813</v>
      </c>
      <c r="O322" s="843" t="s">
        <v>2550</v>
      </c>
      <c r="P322" s="844" t="s">
        <v>2551</v>
      </c>
      <c r="Q322" s="850" t="s">
        <v>2552</v>
      </c>
      <c r="R322" s="845" t="s">
        <v>2553</v>
      </c>
      <c r="S322" s="849" t="s">
        <v>2554</v>
      </c>
      <c r="T322" s="847" t="s">
        <v>2555</v>
      </c>
      <c r="U322" s="784"/>
      <c r="V322" s="1002"/>
      <c r="W322" s="163"/>
      <c r="X322" s="163"/>
      <c r="Y322" s="163"/>
      <c r="Z322" s="163"/>
    </row>
    <row r="323" spans="1:26" s="839" customFormat="1" ht="47.25" x14ac:dyDescent="0.25">
      <c r="A323" s="614" t="s">
        <v>2718</v>
      </c>
      <c r="B323" s="511" t="str">
        <f t="shared" si="4"/>
        <v>2019</v>
      </c>
      <c r="C323" s="792" t="s">
        <v>2556</v>
      </c>
      <c r="D323" s="792" t="s">
        <v>2556</v>
      </c>
      <c r="E323" s="540" t="s">
        <v>2557</v>
      </c>
      <c r="F323" s="539" t="s">
        <v>1830</v>
      </c>
      <c r="G323" s="1019" t="s">
        <v>2558</v>
      </c>
      <c r="H323" s="776">
        <v>43641</v>
      </c>
      <c r="I323" s="774"/>
      <c r="J323" s="852"/>
      <c r="K323" s="828">
        <v>0.83899999999999997</v>
      </c>
      <c r="L323" s="828">
        <v>0.83899999999999997</v>
      </c>
      <c r="M323" s="842"/>
      <c r="N323" s="887" t="s">
        <v>805</v>
      </c>
      <c r="O323" s="1051" t="s">
        <v>2559</v>
      </c>
      <c r="P323" s="844">
        <v>240</v>
      </c>
      <c r="Q323" s="850" t="s">
        <v>2560</v>
      </c>
      <c r="R323" s="845" t="s">
        <v>2561</v>
      </c>
      <c r="S323" s="849"/>
      <c r="T323" s="847"/>
      <c r="U323" s="784"/>
      <c r="V323" s="1002"/>
      <c r="W323" s="163"/>
      <c r="X323" s="163"/>
      <c r="Y323" s="163"/>
      <c r="Z323" s="163"/>
    </row>
    <row r="324" spans="1:26" s="839" customFormat="1" ht="31.5" x14ac:dyDescent="0.25">
      <c r="A324" s="614" t="s">
        <v>2719</v>
      </c>
      <c r="B324" s="511" t="str">
        <f t="shared" ref="B324:B339" si="5">LEFT(A324,4)</f>
        <v>2019</v>
      </c>
      <c r="C324" s="787" t="s">
        <v>2562</v>
      </c>
      <c r="D324" s="787" t="s">
        <v>2562</v>
      </c>
      <c r="E324" s="540" t="s">
        <v>2563</v>
      </c>
      <c r="F324" s="539" t="s">
        <v>1157</v>
      </c>
      <c r="G324" s="774"/>
      <c r="H324" s="776"/>
      <c r="I324" s="855">
        <v>8336613705</v>
      </c>
      <c r="J324" s="789">
        <v>43648</v>
      </c>
      <c r="K324" s="819">
        <v>1104.6590000000001</v>
      </c>
      <c r="L324" s="828">
        <v>300</v>
      </c>
      <c r="M324" s="842"/>
      <c r="N324" s="887" t="s">
        <v>810</v>
      </c>
      <c r="O324" s="779" t="s">
        <v>309</v>
      </c>
      <c r="P324" s="856">
        <v>54.408999999999999</v>
      </c>
      <c r="Q324" s="850" t="s">
        <v>2564</v>
      </c>
      <c r="R324" s="782" t="s">
        <v>2565</v>
      </c>
      <c r="S324" s="849" t="s">
        <v>2566</v>
      </c>
      <c r="T324" s="847" t="s">
        <v>2567</v>
      </c>
      <c r="U324" s="784"/>
      <c r="V324" s="1002"/>
      <c r="W324" s="163"/>
      <c r="X324" s="163"/>
      <c r="Y324" s="163"/>
      <c r="Z324" s="163"/>
    </row>
    <row r="325" spans="1:26" s="839" customFormat="1" ht="31.5" x14ac:dyDescent="0.25">
      <c r="A325" s="614" t="s">
        <v>2720</v>
      </c>
      <c r="B325" s="511" t="str">
        <f t="shared" si="5"/>
        <v>2019</v>
      </c>
      <c r="C325" s="787" t="s">
        <v>2562</v>
      </c>
      <c r="D325" s="787" t="s">
        <v>2562</v>
      </c>
      <c r="E325" s="540" t="s">
        <v>506</v>
      </c>
      <c r="F325" s="539" t="s">
        <v>1157</v>
      </c>
      <c r="G325" s="774"/>
      <c r="H325" s="776"/>
      <c r="I325" s="774">
        <v>5430612231</v>
      </c>
      <c r="J325" s="878">
        <v>43703</v>
      </c>
      <c r="K325" s="828">
        <v>282.08</v>
      </c>
      <c r="L325" s="828">
        <v>60</v>
      </c>
      <c r="M325" s="842"/>
      <c r="N325" s="887" t="s">
        <v>810</v>
      </c>
      <c r="O325" s="779" t="s">
        <v>309</v>
      </c>
      <c r="P325" s="856">
        <v>24.5</v>
      </c>
      <c r="Q325" s="850" t="s">
        <v>2568</v>
      </c>
      <c r="R325" s="782" t="s">
        <v>2569</v>
      </c>
      <c r="S325" s="849" t="s">
        <v>2566</v>
      </c>
      <c r="T325" s="847" t="s">
        <v>2567</v>
      </c>
      <c r="U325" s="784"/>
      <c r="V325" s="1002"/>
      <c r="W325" s="163"/>
      <c r="X325" s="163"/>
      <c r="Y325" s="163"/>
      <c r="Z325" s="163"/>
    </row>
    <row r="326" spans="1:26" s="839" customFormat="1" ht="78.75" x14ac:dyDescent="0.25">
      <c r="A326" s="614" t="s">
        <v>2721</v>
      </c>
      <c r="B326" s="511" t="str">
        <f t="shared" si="5"/>
        <v>2019</v>
      </c>
      <c r="C326" s="787" t="s">
        <v>2570</v>
      </c>
      <c r="D326" s="787" t="s">
        <v>2570</v>
      </c>
      <c r="E326" s="540" t="s">
        <v>2571</v>
      </c>
      <c r="F326" s="539" t="s">
        <v>1157</v>
      </c>
      <c r="G326" s="774"/>
      <c r="H326" s="776"/>
      <c r="I326" s="774">
        <v>6333218265</v>
      </c>
      <c r="J326" s="878">
        <v>43704</v>
      </c>
      <c r="K326" s="828">
        <v>151</v>
      </c>
      <c r="L326" s="828">
        <v>45</v>
      </c>
      <c r="M326" s="842"/>
      <c r="N326" s="887" t="s">
        <v>805</v>
      </c>
      <c r="O326" s="857" t="s">
        <v>1762</v>
      </c>
      <c r="P326" s="856">
        <v>7.2</v>
      </c>
      <c r="Q326" s="850" t="s">
        <v>2572</v>
      </c>
      <c r="R326" s="845" t="s">
        <v>2573</v>
      </c>
      <c r="S326" s="858" t="s">
        <v>2574</v>
      </c>
      <c r="T326" s="847" t="s">
        <v>2575</v>
      </c>
      <c r="U326" s="784"/>
      <c r="V326" s="1002"/>
      <c r="W326" s="163"/>
      <c r="X326" s="163"/>
      <c r="Y326" s="163"/>
      <c r="Z326" s="163"/>
    </row>
    <row r="327" spans="1:26" s="839" customFormat="1" ht="47.25" x14ac:dyDescent="0.25">
      <c r="A327" s="614" t="s">
        <v>2722</v>
      </c>
      <c r="B327" s="511" t="str">
        <f t="shared" si="5"/>
        <v>2019</v>
      </c>
      <c r="C327" s="787" t="s">
        <v>2576</v>
      </c>
      <c r="D327" s="787" t="s">
        <v>2576</v>
      </c>
      <c r="E327" s="1014" t="s">
        <v>2577</v>
      </c>
      <c r="F327" s="539" t="s">
        <v>1785</v>
      </c>
      <c r="G327" s="774" t="s">
        <v>2578</v>
      </c>
      <c r="H327" s="776">
        <v>43712</v>
      </c>
      <c r="I327" s="774"/>
      <c r="J327" s="852"/>
      <c r="K327" s="828">
        <v>5.0339999999999998</v>
      </c>
      <c r="L327" s="828">
        <v>1.591</v>
      </c>
      <c r="M327" s="842"/>
      <c r="N327" s="887" t="s">
        <v>811</v>
      </c>
      <c r="O327" s="857" t="s">
        <v>2579</v>
      </c>
      <c r="P327" s="856">
        <v>3</v>
      </c>
      <c r="Q327" s="860" t="s">
        <v>2580</v>
      </c>
      <c r="R327" s="845" t="s">
        <v>2581</v>
      </c>
      <c r="S327" s="849" t="s">
        <v>2582</v>
      </c>
      <c r="T327" s="847" t="s">
        <v>2583</v>
      </c>
      <c r="U327" s="784"/>
      <c r="V327" s="1002"/>
      <c r="W327" s="163"/>
      <c r="X327" s="163"/>
      <c r="Y327" s="163"/>
      <c r="Z327" s="163"/>
    </row>
    <row r="328" spans="1:26" s="839" customFormat="1" ht="47.25" x14ac:dyDescent="0.25">
      <c r="A328" s="614" t="s">
        <v>2723</v>
      </c>
      <c r="B328" s="511" t="str">
        <f t="shared" si="5"/>
        <v>2019</v>
      </c>
      <c r="C328" s="787" t="s">
        <v>2584</v>
      </c>
      <c r="D328" s="787" t="s">
        <v>2584</v>
      </c>
      <c r="E328" s="540" t="s">
        <v>2585</v>
      </c>
      <c r="F328" s="539" t="s">
        <v>1141</v>
      </c>
      <c r="G328" s="774" t="s">
        <v>2586</v>
      </c>
      <c r="H328" s="861">
        <v>43720</v>
      </c>
      <c r="I328" s="774">
        <v>3285132838</v>
      </c>
      <c r="J328" s="878">
        <v>43721</v>
      </c>
      <c r="K328" s="828">
        <v>767.85</v>
      </c>
      <c r="L328" s="828">
        <v>153.57</v>
      </c>
      <c r="M328" s="842"/>
      <c r="N328" s="887" t="s">
        <v>817</v>
      </c>
      <c r="O328" s="857" t="s">
        <v>2587</v>
      </c>
      <c r="P328" s="844" t="s">
        <v>2588</v>
      </c>
      <c r="Q328" s="850" t="s">
        <v>2589</v>
      </c>
      <c r="R328" s="845" t="s">
        <v>2590</v>
      </c>
      <c r="S328" s="849" t="s">
        <v>2591</v>
      </c>
      <c r="T328" s="847" t="s">
        <v>2592</v>
      </c>
      <c r="U328" s="784"/>
      <c r="V328" s="1002"/>
      <c r="W328" s="163"/>
      <c r="X328" s="163"/>
      <c r="Y328" s="163"/>
      <c r="Z328" s="163"/>
    </row>
    <row r="329" spans="1:26" s="839" customFormat="1" ht="47.25" x14ac:dyDescent="0.25">
      <c r="A329" s="614" t="s">
        <v>2724</v>
      </c>
      <c r="B329" s="511" t="str">
        <f t="shared" si="5"/>
        <v>2019</v>
      </c>
      <c r="C329" s="787" t="s">
        <v>2593</v>
      </c>
      <c r="D329" s="787" t="s">
        <v>2593</v>
      </c>
      <c r="E329" s="540" t="s">
        <v>2594</v>
      </c>
      <c r="F329" s="539" t="s">
        <v>1830</v>
      </c>
      <c r="G329" s="774"/>
      <c r="H329" s="776"/>
      <c r="I329" s="774">
        <v>8286455417</v>
      </c>
      <c r="J329" s="776">
        <v>43731</v>
      </c>
      <c r="K329" s="820">
        <v>50</v>
      </c>
      <c r="L329" s="820">
        <v>15</v>
      </c>
      <c r="M329" s="862"/>
      <c r="N329" s="654" t="s">
        <v>806</v>
      </c>
      <c r="O329" s="857" t="s">
        <v>2595</v>
      </c>
      <c r="P329" s="780">
        <v>990</v>
      </c>
      <c r="Q329" s="860" t="s">
        <v>2596</v>
      </c>
      <c r="R329" s="782" t="s">
        <v>2597</v>
      </c>
      <c r="S329" s="774" t="s">
        <v>1774</v>
      </c>
      <c r="T329" s="779" t="s">
        <v>2598</v>
      </c>
      <c r="U329" s="784"/>
      <c r="V329" s="1002"/>
      <c r="W329" s="163"/>
      <c r="X329" s="163"/>
      <c r="Y329" s="163"/>
      <c r="Z329" s="163"/>
    </row>
    <row r="330" spans="1:26" s="839" customFormat="1" ht="47.25" x14ac:dyDescent="0.25">
      <c r="A330" s="614" t="s">
        <v>2725</v>
      </c>
      <c r="B330" s="511" t="str">
        <f t="shared" si="5"/>
        <v>2019</v>
      </c>
      <c r="C330" s="787" t="s">
        <v>2498</v>
      </c>
      <c r="D330" s="787" t="s">
        <v>2498</v>
      </c>
      <c r="E330" s="540" t="s">
        <v>2499</v>
      </c>
      <c r="F330" s="539" t="s">
        <v>1643</v>
      </c>
      <c r="G330" s="774"/>
      <c r="H330" s="776"/>
      <c r="I330" s="774">
        <v>1099889275</v>
      </c>
      <c r="J330" s="776">
        <v>43738</v>
      </c>
      <c r="K330" s="820">
        <v>23.456700000000001</v>
      </c>
      <c r="L330" s="820">
        <v>23.456700000000001</v>
      </c>
      <c r="M330" s="862"/>
      <c r="N330" s="654" t="s">
        <v>811</v>
      </c>
      <c r="O330" s="857" t="s">
        <v>2500</v>
      </c>
      <c r="P330" s="838">
        <v>1.29</v>
      </c>
      <c r="Q330" s="850" t="s">
        <v>2599</v>
      </c>
      <c r="R330" s="782" t="s">
        <v>2600</v>
      </c>
      <c r="S330" s="774" t="s">
        <v>2601</v>
      </c>
      <c r="T330" s="779" t="s">
        <v>2602</v>
      </c>
      <c r="U330" s="784"/>
      <c r="V330" s="1002"/>
      <c r="W330" s="163"/>
      <c r="X330" s="163"/>
      <c r="Y330" s="163"/>
      <c r="Z330" s="163"/>
    </row>
    <row r="331" spans="1:26" s="839" customFormat="1" ht="63" x14ac:dyDescent="0.25">
      <c r="A331" s="614" t="s">
        <v>2726</v>
      </c>
      <c r="B331" s="511" t="str">
        <f t="shared" si="5"/>
        <v>2019</v>
      </c>
      <c r="C331" s="787" t="s">
        <v>2603</v>
      </c>
      <c r="D331" s="787" t="s">
        <v>2603</v>
      </c>
      <c r="E331" s="787" t="s">
        <v>2604</v>
      </c>
      <c r="F331" s="791" t="s">
        <v>1162</v>
      </c>
      <c r="G331" s="787"/>
      <c r="H331" s="787"/>
      <c r="I331" s="787">
        <v>8782203856</v>
      </c>
      <c r="J331" s="879">
        <v>43756</v>
      </c>
      <c r="K331" s="829">
        <v>50</v>
      </c>
      <c r="L331" s="829">
        <v>20</v>
      </c>
      <c r="M331" s="787"/>
      <c r="N331" s="886" t="s">
        <v>807</v>
      </c>
      <c r="O331" s="540" t="s">
        <v>2605</v>
      </c>
      <c r="P331" s="791" t="s">
        <v>2606</v>
      </c>
      <c r="Q331" s="787" t="s">
        <v>2607</v>
      </c>
      <c r="R331" s="787" t="s">
        <v>2608</v>
      </c>
      <c r="S331" s="787" t="s">
        <v>2609</v>
      </c>
      <c r="T331" s="779" t="s">
        <v>2610</v>
      </c>
      <c r="U331" s="784"/>
      <c r="V331" s="1002"/>
      <c r="W331" s="163"/>
      <c r="X331" s="163"/>
      <c r="Y331" s="163"/>
      <c r="Z331" s="163"/>
    </row>
    <row r="332" spans="1:26" s="607" customFormat="1" ht="90" x14ac:dyDescent="0.25">
      <c r="A332" s="614" t="s">
        <v>2727</v>
      </c>
      <c r="B332" s="511" t="str">
        <f t="shared" si="5"/>
        <v>2019</v>
      </c>
      <c r="C332" s="698" t="s">
        <v>2640</v>
      </c>
      <c r="D332" s="698" t="s">
        <v>2640</v>
      </c>
      <c r="E332" s="863" t="s">
        <v>2641</v>
      </c>
      <c r="F332" s="867" t="s">
        <v>1161</v>
      </c>
      <c r="G332" s="774" t="s">
        <v>2642</v>
      </c>
      <c r="H332" s="776">
        <v>43768</v>
      </c>
      <c r="I332" s="774">
        <v>4583867612</v>
      </c>
      <c r="J332" s="622">
        <v>43780</v>
      </c>
      <c r="K332" s="827">
        <v>1</v>
      </c>
      <c r="L332" s="826">
        <v>0.62</v>
      </c>
      <c r="M332" s="628"/>
      <c r="N332" s="884" t="s">
        <v>811</v>
      </c>
      <c r="O332" s="857" t="s">
        <v>2643</v>
      </c>
      <c r="P332" s="844" t="s">
        <v>2644</v>
      </c>
      <c r="Q332" s="850" t="s">
        <v>2645</v>
      </c>
      <c r="R332" s="845" t="s">
        <v>2646</v>
      </c>
      <c r="S332" s="620" t="s">
        <v>2246</v>
      </c>
      <c r="T332" s="847" t="s">
        <v>2647</v>
      </c>
      <c r="U332" s="625"/>
      <c r="V332" s="1001"/>
    </row>
    <row r="333" spans="1:26" s="607" customFormat="1" ht="94.5" x14ac:dyDescent="0.2">
      <c r="A333" s="614" t="s">
        <v>2728</v>
      </c>
      <c r="B333" s="511" t="str">
        <f t="shared" si="5"/>
        <v>2019</v>
      </c>
      <c r="C333" s="540" t="s">
        <v>2648</v>
      </c>
      <c r="D333" s="540" t="s">
        <v>2648</v>
      </c>
      <c r="E333" s="540" t="s">
        <v>2649</v>
      </c>
      <c r="F333" s="867" t="s">
        <v>1157</v>
      </c>
      <c r="G333" s="774"/>
      <c r="H333" s="774"/>
      <c r="I333" s="774">
        <v>550810614</v>
      </c>
      <c r="J333" s="776">
        <v>43784</v>
      </c>
      <c r="K333" s="820">
        <v>1500</v>
      </c>
      <c r="L333" s="820">
        <v>300</v>
      </c>
      <c r="M333" s="628"/>
      <c r="N333" s="884" t="s">
        <v>806</v>
      </c>
      <c r="O333" s="779" t="s">
        <v>2650</v>
      </c>
      <c r="P333" s="864">
        <v>26815</v>
      </c>
      <c r="Q333" s="784" t="s">
        <v>2651</v>
      </c>
      <c r="R333" s="782" t="s">
        <v>2655</v>
      </c>
      <c r="S333" s="774" t="s">
        <v>2654</v>
      </c>
      <c r="T333" s="783" t="s">
        <v>2656</v>
      </c>
      <c r="U333" s="625"/>
      <c r="V333" s="1001"/>
    </row>
    <row r="334" spans="1:26" s="607" customFormat="1" ht="63" x14ac:dyDescent="0.25">
      <c r="A334" s="614" t="s">
        <v>2729</v>
      </c>
      <c r="B334" s="511" t="str">
        <f t="shared" si="5"/>
        <v>2019</v>
      </c>
      <c r="C334" s="540" t="s">
        <v>2657</v>
      </c>
      <c r="D334" s="698"/>
      <c r="E334" s="540" t="s">
        <v>2735</v>
      </c>
      <c r="F334" s="867" t="s">
        <v>1296</v>
      </c>
      <c r="G334" s="774" t="s">
        <v>2659</v>
      </c>
      <c r="H334" s="776">
        <v>43801</v>
      </c>
      <c r="I334" s="774"/>
      <c r="J334" s="622"/>
      <c r="K334" s="820">
        <v>24.5</v>
      </c>
      <c r="L334" s="820">
        <v>24.5</v>
      </c>
      <c r="M334" s="628"/>
      <c r="N334" s="884" t="s">
        <v>814</v>
      </c>
      <c r="O334" s="779" t="s">
        <v>2660</v>
      </c>
      <c r="P334" s="844" t="s">
        <v>2661</v>
      </c>
      <c r="Q334" s="860" t="s">
        <v>2662</v>
      </c>
      <c r="R334" s="845" t="s">
        <v>2652</v>
      </c>
      <c r="S334" s="849" t="s">
        <v>2663</v>
      </c>
      <c r="T334" s="847" t="s">
        <v>2664</v>
      </c>
      <c r="U334" s="625"/>
      <c r="V334" s="1001"/>
    </row>
    <row r="335" spans="1:26" s="607" customFormat="1" ht="63" x14ac:dyDescent="0.25">
      <c r="A335" s="614" t="s">
        <v>2730</v>
      </c>
      <c r="B335" s="511" t="str">
        <f t="shared" si="5"/>
        <v>2019</v>
      </c>
      <c r="C335" s="540" t="s">
        <v>2665</v>
      </c>
      <c r="D335" s="625"/>
      <c r="E335" s="540" t="s">
        <v>2666</v>
      </c>
      <c r="F335" s="867" t="s">
        <v>1296</v>
      </c>
      <c r="G335" s="774" t="s">
        <v>2667</v>
      </c>
      <c r="H335" s="776">
        <v>43801</v>
      </c>
      <c r="I335" s="620"/>
      <c r="J335" s="620"/>
      <c r="K335" s="820">
        <v>24</v>
      </c>
      <c r="L335" s="820">
        <v>24</v>
      </c>
      <c r="M335" s="628"/>
      <c r="N335" s="884" t="s">
        <v>814</v>
      </c>
      <c r="O335" s="779" t="s">
        <v>2660</v>
      </c>
      <c r="P335" s="844" t="s">
        <v>2668</v>
      </c>
      <c r="Q335" s="860" t="s">
        <v>2669</v>
      </c>
      <c r="R335" s="845" t="s">
        <v>2652</v>
      </c>
      <c r="S335" s="849" t="s">
        <v>2653</v>
      </c>
      <c r="T335" s="847" t="s">
        <v>2670</v>
      </c>
      <c r="U335" s="625"/>
      <c r="V335" s="1001"/>
    </row>
    <row r="336" spans="1:26" s="607" customFormat="1" ht="110.25" x14ac:dyDescent="0.25">
      <c r="A336" s="614" t="s">
        <v>2731</v>
      </c>
      <c r="B336" s="511" t="str">
        <f t="shared" si="5"/>
        <v>2019</v>
      </c>
      <c r="C336" s="540" t="s">
        <v>2671</v>
      </c>
      <c r="D336" s="540" t="s">
        <v>2671</v>
      </c>
      <c r="E336" s="540" t="s">
        <v>2672</v>
      </c>
      <c r="F336" s="867" t="s">
        <v>1157</v>
      </c>
      <c r="G336" s="774" t="s">
        <v>2673</v>
      </c>
      <c r="H336" s="776">
        <v>43567</v>
      </c>
      <c r="I336" s="620"/>
      <c r="J336" s="620"/>
      <c r="K336" s="820">
        <v>600</v>
      </c>
      <c r="L336" s="820">
        <v>150</v>
      </c>
      <c r="M336" s="628"/>
      <c r="N336" s="884" t="s">
        <v>805</v>
      </c>
      <c r="O336" s="779" t="s">
        <v>184</v>
      </c>
      <c r="P336" s="865" t="s">
        <v>2674</v>
      </c>
      <c r="Q336" s="860" t="s">
        <v>2675</v>
      </c>
      <c r="R336" s="845" t="s">
        <v>2676</v>
      </c>
      <c r="S336" s="849" t="s">
        <v>2677</v>
      </c>
      <c r="T336" s="847" t="s">
        <v>2678</v>
      </c>
      <c r="U336" s="625"/>
      <c r="V336" s="1001"/>
    </row>
    <row r="337" spans="1:22" s="607" customFormat="1" ht="94.5" x14ac:dyDescent="0.25">
      <c r="A337" s="614" t="s">
        <v>2732</v>
      </c>
      <c r="B337" s="511" t="str">
        <f t="shared" si="5"/>
        <v>2019</v>
      </c>
      <c r="C337" s="540" t="s">
        <v>2679</v>
      </c>
      <c r="D337" s="540" t="s">
        <v>2679</v>
      </c>
      <c r="E337" s="540" t="s">
        <v>2680</v>
      </c>
      <c r="F337" s="868" t="s">
        <v>1830</v>
      </c>
      <c r="G337" s="774" t="s">
        <v>2681</v>
      </c>
      <c r="H337" s="776">
        <v>43815</v>
      </c>
      <c r="I337" s="634"/>
      <c r="J337" s="637"/>
      <c r="K337" s="820">
        <v>31.6</v>
      </c>
      <c r="L337" s="820">
        <v>16.61</v>
      </c>
      <c r="M337" s="811"/>
      <c r="N337" s="885" t="s">
        <v>805</v>
      </c>
      <c r="O337" s="779" t="s">
        <v>2682</v>
      </c>
      <c r="P337" s="780">
        <v>2000.1</v>
      </c>
      <c r="Q337" s="850" t="s">
        <v>2683</v>
      </c>
      <c r="R337" s="782" t="s">
        <v>2684</v>
      </c>
      <c r="S337" s="774" t="s">
        <v>2554</v>
      </c>
      <c r="T337" s="866" t="s">
        <v>2685</v>
      </c>
      <c r="U337" s="625"/>
      <c r="V337" s="1001"/>
    </row>
    <row r="338" spans="1:22" s="607" customFormat="1" ht="63" x14ac:dyDescent="0.2">
      <c r="A338" s="614" t="s">
        <v>2733</v>
      </c>
      <c r="B338" s="511" t="str">
        <f t="shared" si="5"/>
        <v>2019</v>
      </c>
      <c r="C338" s="540" t="s">
        <v>2686</v>
      </c>
      <c r="D338" s="540" t="s">
        <v>2686</v>
      </c>
      <c r="E338" s="540" t="s">
        <v>2687</v>
      </c>
      <c r="F338" s="868" t="s">
        <v>1824</v>
      </c>
      <c r="G338" s="540" t="s">
        <v>2688</v>
      </c>
      <c r="H338" s="877">
        <v>43822</v>
      </c>
      <c r="I338" s="634"/>
      <c r="J338" s="637"/>
      <c r="K338" s="830">
        <v>34.799999999999997</v>
      </c>
      <c r="L338" s="830">
        <v>34.799999999999997</v>
      </c>
      <c r="M338" s="811"/>
      <c r="N338" s="885" t="s">
        <v>810</v>
      </c>
      <c r="O338" s="540" t="s">
        <v>2689</v>
      </c>
      <c r="P338" s="539">
        <v>12869.6</v>
      </c>
      <c r="Q338" s="540" t="s">
        <v>2690</v>
      </c>
      <c r="R338" s="540" t="s">
        <v>2691</v>
      </c>
      <c r="S338" s="540" t="s">
        <v>1774</v>
      </c>
      <c r="T338" s="540" t="s">
        <v>2692</v>
      </c>
      <c r="U338" s="625"/>
      <c r="V338" s="1001"/>
    </row>
    <row r="339" spans="1:22" s="607" customFormat="1" ht="78.75" x14ac:dyDescent="0.2">
      <c r="A339" s="614" t="s">
        <v>2734</v>
      </c>
      <c r="B339" s="511" t="str">
        <f t="shared" si="5"/>
        <v>2019</v>
      </c>
      <c r="C339" s="540" t="s">
        <v>2693</v>
      </c>
      <c r="D339" s="540" t="s">
        <v>2693</v>
      </c>
      <c r="E339" s="540" t="s">
        <v>2694</v>
      </c>
      <c r="F339" s="868" t="s">
        <v>1161</v>
      </c>
      <c r="G339" s="540" t="s">
        <v>2695</v>
      </c>
      <c r="H339" s="877">
        <v>43830</v>
      </c>
      <c r="I339" s="634"/>
      <c r="J339" s="637"/>
      <c r="K339" s="812">
        <v>2.1</v>
      </c>
      <c r="L339" s="832">
        <v>1.45</v>
      </c>
      <c r="M339" s="811"/>
      <c r="N339" s="654" t="s">
        <v>807</v>
      </c>
      <c r="O339" s="540" t="s">
        <v>2696</v>
      </c>
      <c r="P339" s="539">
        <v>3000</v>
      </c>
      <c r="Q339" s="540" t="s">
        <v>2697</v>
      </c>
      <c r="R339" s="540" t="s">
        <v>2698</v>
      </c>
      <c r="S339" s="540" t="s">
        <v>2246</v>
      </c>
      <c r="T339" s="540" t="s">
        <v>2699</v>
      </c>
      <c r="U339" s="625"/>
      <c r="V339" s="1001"/>
    </row>
  </sheetData>
  <sortState ref="A4:V339">
    <sortCondition ref="A3"/>
  </sortState>
  <phoneticPr fontId="2" type="noConversion"/>
  <conditionalFormatting sqref="L300:N300">
    <cfRule type="colorScale" priority="2">
      <colorScale>
        <cfvo type="min"/>
        <cfvo type="max"/>
        <color rgb="FF57BB8A"/>
        <color rgb="FFFFFFFF"/>
      </colorScale>
    </cfRule>
  </conditionalFormatting>
  <conditionalFormatting sqref="L301:N301">
    <cfRule type="colorScale" priority="1">
      <colorScale>
        <cfvo type="min"/>
        <cfvo type="max"/>
        <color rgb="FF57BB8A"/>
        <color rgb="FFFFFFFF"/>
      </colorScale>
    </cfRule>
  </conditionalFormatting>
  <pageMargins left="0.28999999999999998" right="0.21" top="0.38" bottom="0.43" header="0.32" footer="0.4"/>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F31" sqref="F31"/>
    </sheetView>
  </sheetViews>
  <sheetFormatPr defaultRowHeight="12.75" x14ac:dyDescent="0.2"/>
  <cols>
    <col min="1" max="1" width="10.5703125" customWidth="1"/>
    <col min="2" max="2" width="38.5703125" customWidth="1"/>
    <col min="3" max="3" width="15.140625" customWidth="1"/>
    <col min="4" max="4" width="14.85546875" bestFit="1" customWidth="1"/>
    <col min="5" max="169" width="10.5703125" bestFit="1" customWidth="1"/>
  </cols>
  <sheetData>
    <row r="2" spans="1:3" x14ac:dyDescent="0.2">
      <c r="A2" s="600" t="s">
        <v>826</v>
      </c>
      <c r="B2" s="601" t="s">
        <v>1172</v>
      </c>
    </row>
    <row r="3" spans="1:3" x14ac:dyDescent="0.2">
      <c r="A3" s="600" t="s">
        <v>1137</v>
      </c>
      <c r="B3" s="601" t="s">
        <v>1172</v>
      </c>
    </row>
    <row r="5" spans="1:3" x14ac:dyDescent="0.2">
      <c r="A5" s="96"/>
      <c r="B5" s="98" t="s">
        <v>1059</v>
      </c>
      <c r="C5" s="97"/>
    </row>
    <row r="6" spans="1:3" x14ac:dyDescent="0.2">
      <c r="A6" s="98" t="s">
        <v>1352</v>
      </c>
      <c r="B6" s="96" t="s">
        <v>1060</v>
      </c>
      <c r="C6" s="100" t="s">
        <v>1058</v>
      </c>
    </row>
    <row r="7" spans="1:3" x14ac:dyDescent="0.2">
      <c r="A7" s="96" t="s">
        <v>2737</v>
      </c>
      <c r="B7" s="101">
        <v>48</v>
      </c>
      <c r="C7" s="1004">
        <v>3256.7029999999995</v>
      </c>
    </row>
    <row r="8" spans="1:3" x14ac:dyDescent="0.2">
      <c r="A8" s="401" t="s">
        <v>2738</v>
      </c>
      <c r="B8" s="402">
        <v>39</v>
      </c>
      <c r="C8" s="1005">
        <v>3537.2389999999996</v>
      </c>
    </row>
    <row r="9" spans="1:3" x14ac:dyDescent="0.2">
      <c r="A9" s="401" t="s">
        <v>2739</v>
      </c>
      <c r="B9" s="402">
        <v>30</v>
      </c>
      <c r="C9" s="1005">
        <v>2209.7393130000005</v>
      </c>
    </row>
    <row r="10" spans="1:3" x14ac:dyDescent="0.2">
      <c r="A10" s="401" t="s">
        <v>2736</v>
      </c>
      <c r="B10" s="402">
        <v>30</v>
      </c>
      <c r="C10" s="1005">
        <v>5354.968535</v>
      </c>
    </row>
    <row r="11" spans="1:3" x14ac:dyDescent="0.2">
      <c r="A11" s="99" t="s">
        <v>1057</v>
      </c>
      <c r="B11" s="102">
        <v>147</v>
      </c>
      <c r="C11" s="599">
        <v>14358.649847999999</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P33"/>
  <sheetViews>
    <sheetView zoomScale="90" zoomScaleNormal="90" workbookViewId="0">
      <pane xSplit="3" ySplit="3" topLeftCell="I13" activePane="bottomRight" state="frozen"/>
      <selection pane="topRight" activeCell="D1" sqref="D1"/>
      <selection pane="bottomLeft" activeCell="A4" sqref="A4"/>
      <selection pane="bottomRight" activeCell="C24" sqref="C24"/>
    </sheetView>
  </sheetViews>
  <sheetFormatPr defaultRowHeight="15.75" x14ac:dyDescent="0.2"/>
  <cols>
    <col min="1" max="1" width="6" style="202" customWidth="1"/>
    <col min="2" max="2" width="29" style="236" customWidth="1"/>
    <col min="3" max="3" width="25.42578125" style="236" customWidth="1"/>
    <col min="4" max="4" width="17" style="236" customWidth="1"/>
    <col min="5" max="5" width="14.7109375" style="236" customWidth="1"/>
    <col min="6" max="6" width="12.85546875" style="236" customWidth="1"/>
    <col min="7" max="7" width="12.5703125" style="237" customWidth="1"/>
    <col min="8" max="8" width="16.5703125" style="238" customWidth="1"/>
    <col min="9" max="10" width="12.5703125" style="116" customWidth="1"/>
    <col min="11" max="11" width="10.7109375" style="202" customWidth="1"/>
    <col min="12" max="12" width="24.5703125" style="236" customWidth="1"/>
    <col min="13" max="13" width="10.5703125" style="202" customWidth="1"/>
    <col min="14" max="14" width="12.5703125" style="236" customWidth="1"/>
    <col min="15" max="15" width="12.85546875" style="212" customWidth="1"/>
    <col min="16" max="16" width="26.42578125" style="212" customWidth="1"/>
    <col min="17" max="16384" width="9.140625" style="116"/>
  </cols>
  <sheetData>
    <row r="1" spans="1:16" ht="24.75" customHeight="1" x14ac:dyDescent="0.2">
      <c r="A1" s="1081" t="s">
        <v>2086</v>
      </c>
      <c r="B1" s="1081"/>
      <c r="C1" s="1081"/>
      <c r="D1" s="1081"/>
      <c r="E1" s="1081"/>
      <c r="F1" s="1081"/>
      <c r="G1" s="1081"/>
      <c r="H1" s="1081"/>
      <c r="I1" s="1081"/>
      <c r="J1" s="1081"/>
      <c r="K1" s="1081"/>
      <c r="L1" s="1081"/>
      <c r="M1" s="1081"/>
      <c r="N1" s="1081"/>
      <c r="O1" s="1081"/>
      <c r="P1" s="116"/>
    </row>
    <row r="2" spans="1:16" ht="20.25" x14ac:dyDescent="0.2">
      <c r="A2" s="229"/>
      <c r="B2" s="228"/>
      <c r="C2" s="228"/>
      <c r="D2" s="228"/>
      <c r="E2" s="228"/>
      <c r="F2" s="228"/>
      <c r="G2" s="230"/>
      <c r="H2" s="231"/>
      <c r="I2" s="228"/>
      <c r="J2" s="228"/>
      <c r="K2" s="228"/>
      <c r="L2" s="228"/>
      <c r="M2" s="228"/>
      <c r="N2" s="228"/>
      <c r="O2" s="228"/>
      <c r="P2" s="545"/>
    </row>
    <row r="3" spans="1:16" s="496" customFormat="1" ht="47.25" x14ac:dyDescent="0.2">
      <c r="A3" s="120" t="s">
        <v>3</v>
      </c>
      <c r="B3" s="120" t="s">
        <v>2136</v>
      </c>
      <c r="C3" s="120" t="s">
        <v>1</v>
      </c>
      <c r="D3" s="120" t="s">
        <v>2</v>
      </c>
      <c r="E3" s="120" t="s">
        <v>1268</v>
      </c>
      <c r="F3" s="120" t="s">
        <v>1263</v>
      </c>
      <c r="G3" s="495" t="s">
        <v>1151</v>
      </c>
      <c r="H3" s="120" t="s">
        <v>1061</v>
      </c>
      <c r="I3" s="120" t="s">
        <v>1267</v>
      </c>
      <c r="J3" s="120" t="s">
        <v>1266</v>
      </c>
      <c r="K3" s="120" t="s">
        <v>1740</v>
      </c>
      <c r="L3" s="120" t="s">
        <v>1062</v>
      </c>
      <c r="M3" s="120" t="s">
        <v>1270</v>
      </c>
      <c r="N3" s="120" t="s">
        <v>1063</v>
      </c>
      <c r="O3" s="120" t="s">
        <v>1064</v>
      </c>
      <c r="P3" s="120" t="s">
        <v>395</v>
      </c>
    </row>
    <row r="4" spans="1:16" ht="47.25" x14ac:dyDescent="0.2">
      <c r="A4" s="214">
        <v>1</v>
      </c>
      <c r="B4" s="498" t="s">
        <v>1274</v>
      </c>
      <c r="C4" s="498" t="s">
        <v>1065</v>
      </c>
      <c r="D4" s="214" t="s">
        <v>1066</v>
      </c>
      <c r="E4" s="215">
        <v>37769</v>
      </c>
      <c r="F4" s="214" t="s">
        <v>1264</v>
      </c>
      <c r="G4" s="499">
        <v>14.43</v>
      </c>
      <c r="H4" s="501">
        <v>925000</v>
      </c>
      <c r="I4" s="503">
        <v>0</v>
      </c>
      <c r="J4" s="524">
        <v>14.43</v>
      </c>
      <c r="K4" s="214" t="s">
        <v>1742</v>
      </c>
      <c r="L4" s="214" t="s">
        <v>1067</v>
      </c>
      <c r="M4" s="214">
        <v>50</v>
      </c>
      <c r="N4" s="214" t="s">
        <v>1887</v>
      </c>
      <c r="O4" s="207" t="s">
        <v>1168</v>
      </c>
      <c r="P4" s="207"/>
    </row>
    <row r="5" spans="1:16" s="261" customFormat="1" ht="31.5" x14ac:dyDescent="0.2">
      <c r="A5" s="254">
        <v>2</v>
      </c>
      <c r="B5" s="255" t="s">
        <v>1127</v>
      </c>
      <c r="C5" s="255" t="s">
        <v>1904</v>
      </c>
      <c r="D5" s="254" t="s">
        <v>1128</v>
      </c>
      <c r="E5" s="256">
        <v>38848</v>
      </c>
      <c r="F5" s="254" t="s">
        <v>1265</v>
      </c>
      <c r="G5" s="257">
        <v>72.8</v>
      </c>
      <c r="H5" s="258">
        <v>3453000</v>
      </c>
      <c r="I5" s="259">
        <v>36.4</v>
      </c>
      <c r="J5" s="259">
        <v>36.4</v>
      </c>
      <c r="K5" s="260" t="s">
        <v>1741</v>
      </c>
      <c r="L5" s="254" t="s">
        <v>581</v>
      </c>
      <c r="M5" s="260"/>
      <c r="N5" s="254" t="s">
        <v>1129</v>
      </c>
      <c r="O5" s="260" t="s">
        <v>1169</v>
      </c>
      <c r="P5" s="260"/>
    </row>
    <row r="6" spans="1:16" s="117" customFormat="1" ht="31.5" x14ac:dyDescent="0.2">
      <c r="A6" s="164">
        <v>3</v>
      </c>
      <c r="B6" s="243" t="s">
        <v>1889</v>
      </c>
      <c r="C6" s="243" t="s">
        <v>579</v>
      </c>
      <c r="D6" s="164" t="s">
        <v>580</v>
      </c>
      <c r="E6" s="204">
        <v>39189</v>
      </c>
      <c r="F6" s="164" t="s">
        <v>1265</v>
      </c>
      <c r="G6" s="246">
        <v>100</v>
      </c>
      <c r="H6" s="216">
        <v>4743000</v>
      </c>
      <c r="I6" s="209">
        <v>0</v>
      </c>
      <c r="J6" s="209">
        <v>100</v>
      </c>
      <c r="K6" s="207" t="s">
        <v>1741</v>
      </c>
      <c r="L6" s="164" t="s">
        <v>581</v>
      </c>
      <c r="M6" s="207"/>
      <c r="N6" s="164" t="s">
        <v>582</v>
      </c>
      <c r="O6" s="207" t="s">
        <v>1168</v>
      </c>
      <c r="P6" s="207"/>
    </row>
    <row r="7" spans="1:16" ht="96" customHeight="1" x14ac:dyDescent="0.2">
      <c r="A7" s="164">
        <v>4</v>
      </c>
      <c r="B7" s="243" t="s">
        <v>1068</v>
      </c>
      <c r="C7" s="243" t="s">
        <v>1069</v>
      </c>
      <c r="D7" s="164" t="s">
        <v>1070</v>
      </c>
      <c r="E7" s="204">
        <v>39301</v>
      </c>
      <c r="F7" s="164" t="s">
        <v>1264</v>
      </c>
      <c r="G7" s="247">
        <v>92.944000000000003</v>
      </c>
      <c r="H7" s="217">
        <v>4400000</v>
      </c>
      <c r="I7" s="232">
        <v>0</v>
      </c>
      <c r="J7" s="523">
        <v>92.944000000000003</v>
      </c>
      <c r="K7" s="164" t="s">
        <v>1742</v>
      </c>
      <c r="L7" s="164" t="s">
        <v>1071</v>
      </c>
      <c r="M7" s="164">
        <v>36</v>
      </c>
      <c r="N7" s="164" t="s">
        <v>1072</v>
      </c>
      <c r="O7" s="207" t="s">
        <v>1168</v>
      </c>
      <c r="P7" s="207"/>
    </row>
    <row r="8" spans="1:16" ht="31.5" x14ac:dyDescent="0.2">
      <c r="A8" s="164">
        <v>5</v>
      </c>
      <c r="B8" s="243" t="s">
        <v>583</v>
      </c>
      <c r="C8" s="243" t="s">
        <v>584</v>
      </c>
      <c r="D8" s="164" t="s">
        <v>585</v>
      </c>
      <c r="E8" s="204">
        <v>39325</v>
      </c>
      <c r="F8" s="164" t="s">
        <v>1265</v>
      </c>
      <c r="G8" s="246">
        <v>284</v>
      </c>
      <c r="H8" s="216">
        <v>13470000</v>
      </c>
      <c r="I8" s="209">
        <v>0</v>
      </c>
      <c r="J8" s="209">
        <v>284</v>
      </c>
      <c r="K8" s="207" t="s">
        <v>1741</v>
      </c>
      <c r="L8" s="164" t="s">
        <v>581</v>
      </c>
      <c r="M8" s="207"/>
      <c r="N8" s="164" t="s">
        <v>568</v>
      </c>
      <c r="O8" s="207" t="s">
        <v>1168</v>
      </c>
      <c r="P8" s="207"/>
    </row>
    <row r="9" spans="1:16" ht="47.25" x14ac:dyDescent="0.2">
      <c r="A9" s="218">
        <v>6</v>
      </c>
      <c r="B9" s="244" t="s">
        <v>1073</v>
      </c>
      <c r="C9" s="244" t="s">
        <v>1074</v>
      </c>
      <c r="D9" s="218" t="s">
        <v>1075</v>
      </c>
      <c r="E9" s="204">
        <v>39450</v>
      </c>
      <c r="F9" s="164" t="s">
        <v>1264</v>
      </c>
      <c r="G9" s="248">
        <v>16</v>
      </c>
      <c r="H9" s="216">
        <v>1000000</v>
      </c>
      <c r="I9" s="240">
        <v>0</v>
      </c>
      <c r="J9" s="240">
        <v>16</v>
      </c>
      <c r="K9" s="219" t="s">
        <v>1742</v>
      </c>
      <c r="L9" s="218" t="s">
        <v>1076</v>
      </c>
      <c r="M9" s="219">
        <v>50</v>
      </c>
      <c r="N9" s="218" t="s">
        <v>1077</v>
      </c>
      <c r="O9" s="218" t="s">
        <v>1169</v>
      </c>
      <c r="P9" s="218"/>
    </row>
    <row r="10" spans="1:16" s="117" customFormat="1" ht="31.5" x14ac:dyDescent="0.2">
      <c r="A10" s="164">
        <v>7</v>
      </c>
      <c r="B10" s="243" t="s">
        <v>1078</v>
      </c>
      <c r="C10" s="243" t="s">
        <v>1079</v>
      </c>
      <c r="D10" s="164" t="s">
        <v>1080</v>
      </c>
      <c r="E10" s="204">
        <v>39465</v>
      </c>
      <c r="F10" s="164" t="s">
        <v>1264</v>
      </c>
      <c r="G10" s="246">
        <v>1.5</v>
      </c>
      <c r="H10" s="216">
        <v>71428</v>
      </c>
      <c r="I10" s="209">
        <v>0.5</v>
      </c>
      <c r="J10" s="209">
        <v>1</v>
      </c>
      <c r="K10" s="207" t="s">
        <v>1742</v>
      </c>
      <c r="L10" s="164" t="s">
        <v>1081</v>
      </c>
      <c r="M10" s="207">
        <v>30</v>
      </c>
      <c r="N10" s="164" t="s">
        <v>568</v>
      </c>
      <c r="O10" s="207" t="s">
        <v>1168</v>
      </c>
      <c r="P10" s="207"/>
    </row>
    <row r="11" spans="1:16" s="117" customFormat="1" ht="63" x14ac:dyDescent="0.2">
      <c r="A11" s="164">
        <v>8</v>
      </c>
      <c r="B11" s="243" t="s">
        <v>1082</v>
      </c>
      <c r="C11" s="243" t="s">
        <v>1083</v>
      </c>
      <c r="D11" s="164" t="s">
        <v>1084</v>
      </c>
      <c r="E11" s="204">
        <v>39559</v>
      </c>
      <c r="F11" s="164" t="s">
        <v>1264</v>
      </c>
      <c r="G11" s="246">
        <v>17.378</v>
      </c>
      <c r="H11" s="216">
        <v>824242</v>
      </c>
      <c r="I11" s="209">
        <v>2</v>
      </c>
      <c r="J11" s="521">
        <v>15.378</v>
      </c>
      <c r="K11" s="207" t="s">
        <v>1742</v>
      </c>
      <c r="L11" s="164" t="s">
        <v>1085</v>
      </c>
      <c r="M11" s="207">
        <v>15</v>
      </c>
      <c r="N11" s="164" t="s">
        <v>1086</v>
      </c>
      <c r="O11" s="207" t="s">
        <v>1168</v>
      </c>
      <c r="P11" s="164" t="s">
        <v>2315</v>
      </c>
    </row>
    <row r="12" spans="1:16" ht="47.25" x14ac:dyDescent="0.2">
      <c r="A12" s="164">
        <v>9</v>
      </c>
      <c r="B12" s="243" t="s">
        <v>569</v>
      </c>
      <c r="C12" s="243" t="s">
        <v>570</v>
      </c>
      <c r="D12" s="164" t="s">
        <v>571</v>
      </c>
      <c r="E12" s="204">
        <v>39638</v>
      </c>
      <c r="F12" s="164" t="s">
        <v>1264</v>
      </c>
      <c r="G12" s="246">
        <v>150</v>
      </c>
      <c r="H12" s="216">
        <v>7114000</v>
      </c>
      <c r="I12" s="209">
        <v>0</v>
      </c>
      <c r="J12" s="209">
        <v>150</v>
      </c>
      <c r="K12" s="207" t="s">
        <v>1742</v>
      </c>
      <c r="L12" s="164" t="s">
        <v>572</v>
      </c>
      <c r="M12" s="207">
        <v>43</v>
      </c>
      <c r="N12" s="164" t="s">
        <v>573</v>
      </c>
      <c r="O12" s="207" t="s">
        <v>1168</v>
      </c>
      <c r="P12" s="207"/>
    </row>
    <row r="13" spans="1:16" s="117" customFormat="1" ht="31.5" x14ac:dyDescent="0.2">
      <c r="A13" s="218">
        <v>10</v>
      </c>
      <c r="B13" s="244" t="s">
        <v>1087</v>
      </c>
      <c r="C13" s="244" t="s">
        <v>1088</v>
      </c>
      <c r="D13" s="218" t="s">
        <v>1089</v>
      </c>
      <c r="E13" s="204">
        <v>39779</v>
      </c>
      <c r="F13" s="164" t="s">
        <v>1264</v>
      </c>
      <c r="G13" s="248">
        <v>66</v>
      </c>
      <c r="H13" s="216">
        <v>4000000</v>
      </c>
      <c r="I13" s="240">
        <v>0</v>
      </c>
      <c r="J13" s="240">
        <v>66</v>
      </c>
      <c r="K13" s="219" t="s">
        <v>1742</v>
      </c>
      <c r="L13" s="218" t="s">
        <v>1090</v>
      </c>
      <c r="M13" s="219">
        <v>50</v>
      </c>
      <c r="N13" s="218" t="s">
        <v>1077</v>
      </c>
      <c r="O13" s="218" t="s">
        <v>1169</v>
      </c>
      <c r="P13" s="218"/>
    </row>
    <row r="14" spans="1:16" ht="47.25" x14ac:dyDescent="0.2">
      <c r="A14" s="218">
        <v>11</v>
      </c>
      <c r="B14" s="244" t="s">
        <v>1091</v>
      </c>
      <c r="C14" s="244" t="s">
        <v>1092</v>
      </c>
      <c r="D14" s="218" t="s">
        <v>1093</v>
      </c>
      <c r="E14" s="204">
        <v>39820</v>
      </c>
      <c r="F14" s="164" t="s">
        <v>1264</v>
      </c>
      <c r="G14" s="248">
        <v>3</v>
      </c>
      <c r="H14" s="216">
        <v>187500</v>
      </c>
      <c r="I14" s="240">
        <v>0</v>
      </c>
      <c r="J14" s="240">
        <v>3</v>
      </c>
      <c r="K14" s="219" t="s">
        <v>1742</v>
      </c>
      <c r="L14" s="218" t="s">
        <v>1094</v>
      </c>
      <c r="M14" s="219">
        <v>50</v>
      </c>
      <c r="N14" s="218" t="s">
        <v>573</v>
      </c>
      <c r="O14" s="218" t="s">
        <v>1169</v>
      </c>
      <c r="P14" s="218"/>
    </row>
    <row r="15" spans="1:16" ht="47.25" x14ac:dyDescent="0.2">
      <c r="A15" s="164">
        <v>12</v>
      </c>
      <c r="B15" s="243" t="s">
        <v>1095</v>
      </c>
      <c r="C15" s="243" t="s">
        <v>1905</v>
      </c>
      <c r="D15" s="164" t="s">
        <v>1096</v>
      </c>
      <c r="E15" s="204">
        <v>39930</v>
      </c>
      <c r="F15" s="164" t="s">
        <v>1264</v>
      </c>
      <c r="G15" s="246"/>
      <c r="H15" s="216"/>
      <c r="I15" s="209"/>
      <c r="J15" s="209"/>
      <c r="K15" s="207" t="s">
        <v>1742</v>
      </c>
      <c r="L15" s="164" t="s">
        <v>1097</v>
      </c>
      <c r="M15" s="207"/>
      <c r="N15" s="164" t="s">
        <v>1098</v>
      </c>
      <c r="O15" s="207" t="s">
        <v>1168</v>
      </c>
      <c r="P15" s="207"/>
    </row>
    <row r="16" spans="1:16" s="117" customFormat="1" ht="31.5" x14ac:dyDescent="0.2">
      <c r="A16" s="218">
        <v>13</v>
      </c>
      <c r="B16" s="244" t="s">
        <v>1099</v>
      </c>
      <c r="C16" s="244" t="s">
        <v>1100</v>
      </c>
      <c r="D16" s="218" t="s">
        <v>1101</v>
      </c>
      <c r="E16" s="204">
        <v>40039</v>
      </c>
      <c r="F16" s="164" t="s">
        <v>1264</v>
      </c>
      <c r="G16" s="248">
        <v>8.48</v>
      </c>
      <c r="H16" s="216">
        <v>530000</v>
      </c>
      <c r="I16" s="240">
        <v>0</v>
      </c>
      <c r="J16" s="525">
        <v>8.48</v>
      </c>
      <c r="K16" s="219" t="s">
        <v>1742</v>
      </c>
      <c r="L16" s="218" t="s">
        <v>1102</v>
      </c>
      <c r="M16" s="219">
        <v>49</v>
      </c>
      <c r="N16" s="218" t="s">
        <v>1103</v>
      </c>
      <c r="O16" s="218" t="s">
        <v>1169</v>
      </c>
      <c r="P16" s="218"/>
    </row>
    <row r="17" spans="1:16" s="263" customFormat="1" ht="63" x14ac:dyDescent="0.2">
      <c r="A17" s="254">
        <v>14</v>
      </c>
      <c r="B17" s="255" t="s">
        <v>1104</v>
      </c>
      <c r="C17" s="255" t="s">
        <v>1105</v>
      </c>
      <c r="D17" s="262" t="s">
        <v>1106</v>
      </c>
      <c r="E17" s="256">
        <v>40543</v>
      </c>
      <c r="F17" s="254" t="s">
        <v>1264</v>
      </c>
      <c r="G17" s="257">
        <v>3</v>
      </c>
      <c r="H17" s="258">
        <v>153846</v>
      </c>
      <c r="I17" s="259">
        <v>0</v>
      </c>
      <c r="J17" s="522">
        <v>3</v>
      </c>
      <c r="K17" s="260" t="s">
        <v>1742</v>
      </c>
      <c r="L17" s="254" t="s">
        <v>1107</v>
      </c>
      <c r="M17" s="260">
        <v>30</v>
      </c>
      <c r="N17" s="254" t="s">
        <v>1108</v>
      </c>
      <c r="O17" s="260" t="s">
        <v>1169</v>
      </c>
      <c r="P17" s="260"/>
    </row>
    <row r="18" spans="1:16" s="118" customFormat="1" ht="47.25" x14ac:dyDescent="0.2">
      <c r="A18" s="164">
        <v>15</v>
      </c>
      <c r="B18" s="243" t="s">
        <v>1109</v>
      </c>
      <c r="C18" s="243" t="s">
        <v>1110</v>
      </c>
      <c r="D18" s="200" t="s">
        <v>1111</v>
      </c>
      <c r="E18" s="204">
        <v>40683</v>
      </c>
      <c r="F18" s="164" t="s">
        <v>1264</v>
      </c>
      <c r="G18" s="246">
        <v>207.108</v>
      </c>
      <c r="H18" s="216">
        <v>10000000</v>
      </c>
      <c r="I18" s="209">
        <f>G18-J18</f>
        <v>31.004999999999995</v>
      </c>
      <c r="J18" s="521">
        <v>176.10300000000001</v>
      </c>
      <c r="K18" s="207" t="s">
        <v>1742</v>
      </c>
      <c r="L18" s="164" t="s">
        <v>1112</v>
      </c>
      <c r="M18" s="207">
        <v>50</v>
      </c>
      <c r="N18" s="164" t="s">
        <v>2092</v>
      </c>
      <c r="O18" s="207" t="s">
        <v>1168</v>
      </c>
      <c r="P18" s="207"/>
    </row>
    <row r="19" spans="1:16" s="119" customFormat="1" ht="47.25" x14ac:dyDescent="0.2">
      <c r="A19" s="164">
        <v>16</v>
      </c>
      <c r="B19" s="243" t="s">
        <v>1888</v>
      </c>
      <c r="C19" s="243" t="s">
        <v>1903</v>
      </c>
      <c r="D19" s="164" t="s">
        <v>1130</v>
      </c>
      <c r="E19" s="204">
        <v>40871</v>
      </c>
      <c r="F19" s="164" t="s">
        <v>1265</v>
      </c>
      <c r="G19" s="246">
        <v>100.46</v>
      </c>
      <c r="H19" s="216">
        <v>4742708</v>
      </c>
      <c r="I19" s="209">
        <v>0</v>
      </c>
      <c r="J19" s="521">
        <v>100.46</v>
      </c>
      <c r="K19" s="207" t="s">
        <v>1741</v>
      </c>
      <c r="L19" s="164" t="s">
        <v>581</v>
      </c>
      <c r="M19" s="207"/>
      <c r="N19" s="164" t="s">
        <v>1131</v>
      </c>
      <c r="O19" s="207" t="s">
        <v>1168</v>
      </c>
      <c r="P19" s="207"/>
    </row>
    <row r="20" spans="1:16" ht="31.5" x14ac:dyDescent="0.2">
      <c r="A20" s="218">
        <v>17</v>
      </c>
      <c r="B20" s="244" t="s">
        <v>1113</v>
      </c>
      <c r="C20" s="244" t="s">
        <v>1114</v>
      </c>
      <c r="D20" s="218" t="s">
        <v>1115</v>
      </c>
      <c r="E20" s="204">
        <v>41371</v>
      </c>
      <c r="F20" s="164" t="s">
        <v>1264</v>
      </c>
      <c r="G20" s="248">
        <v>1.0409999999999999</v>
      </c>
      <c r="H20" s="216">
        <v>50000</v>
      </c>
      <c r="I20" s="240">
        <v>0</v>
      </c>
      <c r="J20" s="525">
        <v>1.0409999999999999</v>
      </c>
      <c r="K20" s="219" t="s">
        <v>1742</v>
      </c>
      <c r="L20" s="218" t="s">
        <v>1116</v>
      </c>
      <c r="M20" s="219">
        <v>3</v>
      </c>
      <c r="N20" s="218" t="s">
        <v>1077</v>
      </c>
      <c r="O20" s="218" t="s">
        <v>1169</v>
      </c>
      <c r="P20" s="218"/>
    </row>
    <row r="21" spans="1:16" ht="47.25" x14ac:dyDescent="0.2">
      <c r="A21" s="164">
        <v>18</v>
      </c>
      <c r="B21" s="243" t="s">
        <v>574</v>
      </c>
      <c r="C21" s="243" t="s">
        <v>575</v>
      </c>
      <c r="D21" s="164" t="s">
        <v>576</v>
      </c>
      <c r="E21" s="204">
        <v>41484</v>
      </c>
      <c r="F21" s="164" t="s">
        <v>1264</v>
      </c>
      <c r="G21" s="246">
        <v>302.10399999999998</v>
      </c>
      <c r="H21" s="216">
        <v>14443890</v>
      </c>
      <c r="I21" s="206">
        <v>202.40899999999999</v>
      </c>
      <c r="J21" s="521">
        <v>99.694000000000003</v>
      </c>
      <c r="K21" s="219" t="s">
        <v>1742</v>
      </c>
      <c r="L21" s="164" t="s">
        <v>215</v>
      </c>
      <c r="M21" s="207">
        <v>45</v>
      </c>
      <c r="N21" s="220" t="s">
        <v>577</v>
      </c>
      <c r="O21" s="207" t="s">
        <v>1168</v>
      </c>
      <c r="P21" s="207"/>
    </row>
    <row r="22" spans="1:16" ht="47.25" x14ac:dyDescent="0.2">
      <c r="A22" s="164">
        <v>19</v>
      </c>
      <c r="B22" s="243" t="s">
        <v>1117</v>
      </c>
      <c r="C22" s="243" t="s">
        <v>1118</v>
      </c>
      <c r="D22" s="164" t="s">
        <v>1119</v>
      </c>
      <c r="E22" s="204">
        <v>41528</v>
      </c>
      <c r="F22" s="164" t="s">
        <v>1264</v>
      </c>
      <c r="G22" s="246">
        <v>3.9590000000000001</v>
      </c>
      <c r="H22" s="216">
        <v>190381</v>
      </c>
      <c r="I22" s="206">
        <f>G22-J22</f>
        <v>1.1870000000000003</v>
      </c>
      <c r="J22" s="521">
        <v>2.7719999999999998</v>
      </c>
      <c r="K22" s="219" t="s">
        <v>1742</v>
      </c>
      <c r="L22" s="164" t="s">
        <v>1120</v>
      </c>
      <c r="M22" s="205">
        <v>13</v>
      </c>
      <c r="N22" s="221" t="s">
        <v>1121</v>
      </c>
      <c r="O22" s="207" t="s">
        <v>1168</v>
      </c>
      <c r="P22" s="207"/>
    </row>
    <row r="23" spans="1:16" ht="47.25" x14ac:dyDescent="0.2">
      <c r="A23" s="222">
        <v>20</v>
      </c>
      <c r="B23" s="355" t="s">
        <v>1132</v>
      </c>
      <c r="C23" s="355" t="s">
        <v>1133</v>
      </c>
      <c r="D23" s="223" t="s">
        <v>1134</v>
      </c>
      <c r="E23" s="204">
        <v>41655</v>
      </c>
      <c r="F23" s="164" t="s">
        <v>1265</v>
      </c>
      <c r="G23" s="249">
        <v>211.15</v>
      </c>
      <c r="H23" s="224">
        <v>10000000</v>
      </c>
      <c r="I23" s="241">
        <v>42.23</v>
      </c>
      <c r="J23" s="521">
        <v>168.92</v>
      </c>
      <c r="K23" s="207" t="s">
        <v>1741</v>
      </c>
      <c r="L23" s="507" t="s">
        <v>1135</v>
      </c>
      <c r="M23" s="222">
        <v>45</v>
      </c>
      <c r="N23" s="223" t="s">
        <v>1136</v>
      </c>
      <c r="O23" s="207" t="s">
        <v>1168</v>
      </c>
      <c r="P23" s="207"/>
    </row>
    <row r="24" spans="1:16" ht="47.25" x14ac:dyDescent="0.2">
      <c r="A24" s="225">
        <v>21</v>
      </c>
      <c r="B24" s="245" t="s">
        <v>1122</v>
      </c>
      <c r="C24" s="245" t="s">
        <v>1123</v>
      </c>
      <c r="D24" s="225" t="s">
        <v>1124</v>
      </c>
      <c r="E24" s="204">
        <v>42361</v>
      </c>
      <c r="F24" s="164" t="s">
        <v>1264</v>
      </c>
      <c r="G24" s="250">
        <v>675</v>
      </c>
      <c r="H24" s="216">
        <v>33000000</v>
      </c>
      <c r="I24" s="242">
        <v>600</v>
      </c>
      <c r="J24" s="526">
        <v>75</v>
      </c>
      <c r="K24" s="219" t="s">
        <v>1742</v>
      </c>
      <c r="L24" s="225" t="s">
        <v>1125</v>
      </c>
      <c r="M24" s="226">
        <v>50</v>
      </c>
      <c r="N24" s="227" t="s">
        <v>1126</v>
      </c>
      <c r="O24" s="207" t="s">
        <v>1168</v>
      </c>
      <c r="P24" s="207"/>
    </row>
    <row r="25" spans="1:16" s="267" customFormat="1" ht="63" x14ac:dyDescent="0.2">
      <c r="A25" s="254">
        <v>22</v>
      </c>
      <c r="B25" s="255" t="s">
        <v>1221</v>
      </c>
      <c r="C25" s="255" t="s">
        <v>1222</v>
      </c>
      <c r="D25" s="254" t="s">
        <v>1262</v>
      </c>
      <c r="E25" s="256">
        <v>42424</v>
      </c>
      <c r="F25" s="254" t="s">
        <v>1739</v>
      </c>
      <c r="G25" s="264">
        <v>33</v>
      </c>
      <c r="H25" s="258">
        <f>G25/22500*10^9</f>
        <v>1466666.6666666667</v>
      </c>
      <c r="I25" s="265">
        <v>0</v>
      </c>
      <c r="J25" s="527">
        <v>33</v>
      </c>
      <c r="K25" s="260" t="s">
        <v>1742</v>
      </c>
      <c r="L25" s="254" t="s">
        <v>1223</v>
      </c>
      <c r="M25" s="260">
        <v>10</v>
      </c>
      <c r="N25" s="266" t="s">
        <v>1121</v>
      </c>
      <c r="O25" s="260" t="s">
        <v>1169</v>
      </c>
      <c r="P25" s="260"/>
    </row>
    <row r="26" spans="1:16" ht="31.5" x14ac:dyDescent="0.2">
      <c r="A26" s="207">
        <v>23</v>
      </c>
      <c r="B26" s="243" t="s">
        <v>1122</v>
      </c>
      <c r="C26" s="243" t="s">
        <v>1642</v>
      </c>
      <c r="D26" s="175" t="s">
        <v>1644</v>
      </c>
      <c r="E26" s="204">
        <v>42705</v>
      </c>
      <c r="F26" s="164" t="s">
        <v>1739</v>
      </c>
      <c r="G26" s="246">
        <v>440</v>
      </c>
      <c r="H26" s="268">
        <v>19500000</v>
      </c>
      <c r="I26" s="233"/>
      <c r="J26" s="521">
        <v>70</v>
      </c>
      <c r="K26" s="207" t="s">
        <v>1742</v>
      </c>
      <c r="L26" s="164" t="s">
        <v>1645</v>
      </c>
      <c r="M26" s="207">
        <v>50</v>
      </c>
      <c r="N26" s="164" t="s">
        <v>1737</v>
      </c>
      <c r="O26" s="164" t="s">
        <v>1170</v>
      </c>
      <c r="P26" s="164"/>
    </row>
    <row r="27" spans="1:16" s="261" customFormat="1" ht="63" x14ac:dyDescent="0.2">
      <c r="A27" s="260">
        <v>24</v>
      </c>
      <c r="B27" s="255" t="s">
        <v>1732</v>
      </c>
      <c r="C27" s="255" t="s">
        <v>1664</v>
      </c>
      <c r="D27" s="517" t="s">
        <v>1665</v>
      </c>
      <c r="E27" s="256">
        <v>42712</v>
      </c>
      <c r="F27" s="254" t="s">
        <v>1739</v>
      </c>
      <c r="G27" s="518">
        <v>205</v>
      </c>
      <c r="H27" s="258">
        <v>9100000</v>
      </c>
      <c r="I27" s="519"/>
      <c r="J27" s="522">
        <v>67</v>
      </c>
      <c r="K27" s="520" t="s">
        <v>1742</v>
      </c>
      <c r="L27" s="254" t="s">
        <v>1666</v>
      </c>
      <c r="M27" s="260">
        <v>50</v>
      </c>
      <c r="N27" s="254" t="s">
        <v>1738</v>
      </c>
      <c r="O27" s="260" t="s">
        <v>1169</v>
      </c>
      <c r="P27" s="255" t="s">
        <v>2314</v>
      </c>
    </row>
    <row r="28" spans="1:16" ht="78.75" x14ac:dyDescent="0.2">
      <c r="A28" s="497">
        <v>25</v>
      </c>
      <c r="B28" s="405" t="s">
        <v>1890</v>
      </c>
      <c r="C28" s="5" t="s">
        <v>1891</v>
      </c>
      <c r="D28" s="5" t="s">
        <v>1794</v>
      </c>
      <c r="E28" s="251">
        <v>42807</v>
      </c>
      <c r="F28" s="252" t="s">
        <v>1739</v>
      </c>
      <c r="G28" s="500">
        <v>0.2</v>
      </c>
      <c r="H28" s="502">
        <v>9000</v>
      </c>
      <c r="I28" s="504">
        <v>0.10199999999999999</v>
      </c>
      <c r="J28" s="528">
        <v>0.2</v>
      </c>
      <c r="K28" s="210" t="s">
        <v>1742</v>
      </c>
      <c r="L28" s="506" t="s">
        <v>1898</v>
      </c>
      <c r="M28" s="497">
        <v>50</v>
      </c>
      <c r="N28" s="505" t="s">
        <v>1897</v>
      </c>
      <c r="O28" s="210" t="s">
        <v>1168</v>
      </c>
      <c r="P28" s="210"/>
    </row>
    <row r="29" spans="1:16" ht="31.5" x14ac:dyDescent="0.2">
      <c r="A29" s="497">
        <v>26</v>
      </c>
      <c r="B29" s="405" t="s">
        <v>1892</v>
      </c>
      <c r="C29" s="5" t="s">
        <v>1893</v>
      </c>
      <c r="D29" s="5" t="s">
        <v>1894</v>
      </c>
      <c r="E29" s="251">
        <v>42835</v>
      </c>
      <c r="F29" s="252" t="s">
        <v>1265</v>
      </c>
      <c r="G29" s="500">
        <v>953.4</v>
      </c>
      <c r="H29" s="502">
        <v>40000000</v>
      </c>
      <c r="I29" s="504"/>
      <c r="J29" s="528">
        <v>953.4</v>
      </c>
      <c r="K29" s="210" t="s">
        <v>1741</v>
      </c>
      <c r="L29" s="505" t="s">
        <v>1895</v>
      </c>
      <c r="M29" s="497">
        <v>37</v>
      </c>
      <c r="N29" s="5" t="s">
        <v>1896</v>
      </c>
      <c r="O29" s="210" t="s">
        <v>1170</v>
      </c>
      <c r="P29" s="210"/>
    </row>
    <row r="30" spans="1:16" ht="31.5" x14ac:dyDescent="0.2">
      <c r="A30" s="239">
        <v>27</v>
      </c>
      <c r="B30" s="405" t="s">
        <v>1906</v>
      </c>
      <c r="C30" s="405" t="s">
        <v>1907</v>
      </c>
      <c r="D30" s="5" t="s">
        <v>1908</v>
      </c>
      <c r="E30" s="403">
        <v>42887</v>
      </c>
      <c r="F30" s="194" t="s">
        <v>1265</v>
      </c>
      <c r="G30" s="235">
        <v>91</v>
      </c>
      <c r="H30" s="502">
        <v>4000000</v>
      </c>
      <c r="I30" s="234"/>
      <c r="J30" s="529">
        <v>91</v>
      </c>
      <c r="K30" s="239" t="s">
        <v>1741</v>
      </c>
      <c r="L30" s="404" t="s">
        <v>1895</v>
      </c>
      <c r="M30" s="239">
        <v>37</v>
      </c>
      <c r="N30" s="5" t="s">
        <v>1896</v>
      </c>
      <c r="O30" s="194" t="s">
        <v>1170</v>
      </c>
      <c r="P30" s="194"/>
    </row>
    <row r="31" spans="1:16" ht="47.25" x14ac:dyDescent="0.2">
      <c r="A31" s="239">
        <v>28</v>
      </c>
      <c r="B31" s="546" t="s">
        <v>1910</v>
      </c>
      <c r="C31" s="546" t="s">
        <v>1909</v>
      </c>
      <c r="D31" s="547" t="s">
        <v>1911</v>
      </c>
      <c r="E31" s="403">
        <v>43017</v>
      </c>
      <c r="F31" s="194" t="s">
        <v>1265</v>
      </c>
      <c r="G31" s="235">
        <v>114</v>
      </c>
      <c r="H31" s="469">
        <v>5000000</v>
      </c>
      <c r="I31" s="234">
        <v>0</v>
      </c>
      <c r="J31" s="529">
        <v>114</v>
      </c>
      <c r="K31" s="239" t="s">
        <v>1741</v>
      </c>
      <c r="L31" s="404" t="s">
        <v>2087</v>
      </c>
      <c r="M31" s="239">
        <v>35</v>
      </c>
      <c r="N31" s="547" t="s">
        <v>1896</v>
      </c>
      <c r="O31" s="194" t="s">
        <v>1170</v>
      </c>
      <c r="P31" s="194"/>
    </row>
    <row r="32" spans="1:16" ht="47.25" x14ac:dyDescent="0.2">
      <c r="A32" s="239">
        <v>29</v>
      </c>
      <c r="B32" s="546" t="s">
        <v>2137</v>
      </c>
      <c r="C32" s="548" t="s">
        <v>2140</v>
      </c>
      <c r="D32" s="547">
        <v>1029018360</v>
      </c>
      <c r="E32" s="403">
        <v>43300</v>
      </c>
      <c r="F32" s="194" t="s">
        <v>1265</v>
      </c>
      <c r="G32" s="235">
        <v>22.74</v>
      </c>
      <c r="H32" s="469">
        <v>1000000</v>
      </c>
      <c r="I32" s="234"/>
      <c r="J32" s="235">
        <v>22.74</v>
      </c>
      <c r="K32" s="239" t="s">
        <v>1741</v>
      </c>
      <c r="L32" s="404" t="s">
        <v>2138</v>
      </c>
      <c r="M32" s="239">
        <v>33</v>
      </c>
      <c r="N32" s="547" t="s">
        <v>1896</v>
      </c>
      <c r="O32" s="194" t="s">
        <v>1170</v>
      </c>
      <c r="P32" s="194"/>
    </row>
    <row r="33" spans="1:16" s="664" customFormat="1" ht="47.25" customHeight="1" x14ac:dyDescent="0.2">
      <c r="A33" s="655">
        <v>30</v>
      </c>
      <c r="B33" s="656" t="s">
        <v>2139</v>
      </c>
      <c r="C33" s="656" t="s">
        <v>2141</v>
      </c>
      <c r="D33" s="657" t="s">
        <v>2142</v>
      </c>
      <c r="E33" s="658">
        <v>43283</v>
      </c>
      <c r="F33" s="659" t="s">
        <v>2143</v>
      </c>
      <c r="G33" s="660">
        <v>21</v>
      </c>
      <c r="H33" s="661">
        <v>900000</v>
      </c>
      <c r="I33" s="662"/>
      <c r="J33" s="660">
        <v>21</v>
      </c>
      <c r="K33" s="655" t="s">
        <v>1742</v>
      </c>
      <c r="L33" s="663" t="s">
        <v>2144</v>
      </c>
      <c r="M33" s="655">
        <v>50</v>
      </c>
      <c r="N33" s="657" t="s">
        <v>1896</v>
      </c>
      <c r="O33" s="659" t="s">
        <v>1169</v>
      </c>
      <c r="P33" s="659"/>
    </row>
  </sheetData>
  <sortState ref="A4:O31">
    <sortCondition ref="E3"/>
  </sortState>
  <mergeCells count="1">
    <mergeCell ref="A1:O1"/>
  </mergeCells>
  <pageMargins left="0.25" right="0.31" top="0.55000000000000004" bottom="0.47" header="0.46" footer="0.17"/>
  <pageSetup orientation="landscape" r:id="rId1"/>
  <headerFooter alignWithMargins="0">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2"/>
  <sheetViews>
    <sheetView workbookViewId="0">
      <selection activeCell="C15" sqref="C15"/>
    </sheetView>
  </sheetViews>
  <sheetFormatPr defaultRowHeight="12.75" x14ac:dyDescent="0.2"/>
  <cols>
    <col min="1" max="1" width="12" customWidth="1"/>
    <col min="2" max="2" width="13" customWidth="1"/>
    <col min="3" max="3" width="10.85546875" bestFit="1" customWidth="1"/>
    <col min="4" max="5" width="15.28515625" customWidth="1"/>
  </cols>
  <sheetData>
    <row r="4" spans="1:5" x14ac:dyDescent="0.2">
      <c r="A4" s="96"/>
      <c r="B4" s="689"/>
      <c r="C4" s="98" t="s">
        <v>1059</v>
      </c>
      <c r="D4" s="689"/>
      <c r="E4" s="97"/>
    </row>
    <row r="5" spans="1:5" ht="38.25" x14ac:dyDescent="0.2">
      <c r="A5" s="98" t="s">
        <v>1740</v>
      </c>
      <c r="B5" s="98" t="s">
        <v>1064</v>
      </c>
      <c r="C5" s="96" t="s">
        <v>1500</v>
      </c>
      <c r="D5" s="713" t="s">
        <v>2485</v>
      </c>
      <c r="E5" s="714" t="s">
        <v>2486</v>
      </c>
    </row>
    <row r="6" spans="1:5" x14ac:dyDescent="0.2">
      <c r="A6" s="96" t="s">
        <v>1742</v>
      </c>
      <c r="B6" s="689"/>
      <c r="C6" s="101"/>
      <c r="D6" s="693"/>
      <c r="E6" s="692"/>
    </row>
    <row r="7" spans="1:5" x14ac:dyDescent="0.2">
      <c r="A7" s="401"/>
      <c r="B7" s="690" t="s">
        <v>1170</v>
      </c>
      <c r="C7" s="402">
        <v>1</v>
      </c>
      <c r="D7" s="695">
        <v>19500000</v>
      </c>
      <c r="E7" s="711">
        <v>440</v>
      </c>
    </row>
    <row r="8" spans="1:5" x14ac:dyDescent="0.2">
      <c r="A8" s="401"/>
      <c r="B8" s="690" t="s">
        <v>1168</v>
      </c>
      <c r="C8" s="402">
        <v>11</v>
      </c>
      <c r="D8" s="695">
        <v>57978440</v>
      </c>
      <c r="E8" s="711">
        <v>1464.623</v>
      </c>
    </row>
    <row r="9" spans="1:5" x14ac:dyDescent="0.2">
      <c r="A9" s="401" t="s">
        <v>1741</v>
      </c>
      <c r="B9" s="690"/>
      <c r="C9" s="402"/>
      <c r="D9" s="694"/>
      <c r="E9" s="711"/>
    </row>
    <row r="10" spans="1:5" x14ac:dyDescent="0.2">
      <c r="A10" s="401"/>
      <c r="B10" s="690" t="s">
        <v>1170</v>
      </c>
      <c r="C10" s="402">
        <v>4</v>
      </c>
      <c r="D10" s="695">
        <v>50000000</v>
      </c>
      <c r="E10" s="711">
        <v>1181.1399999999999</v>
      </c>
    </row>
    <row r="11" spans="1:5" x14ac:dyDescent="0.2">
      <c r="A11" s="401"/>
      <c r="B11" s="690" t="s">
        <v>1168</v>
      </c>
      <c r="C11" s="402">
        <v>4</v>
      </c>
      <c r="D11" s="695">
        <v>32955708</v>
      </c>
      <c r="E11" s="711">
        <v>695.61</v>
      </c>
    </row>
    <row r="12" spans="1:5" x14ac:dyDescent="0.2">
      <c r="A12" s="99" t="s">
        <v>1057</v>
      </c>
      <c r="B12" s="691"/>
      <c r="C12" s="102">
        <v>20</v>
      </c>
      <c r="D12" s="696">
        <v>160434148</v>
      </c>
      <c r="E12" s="712">
        <v>3781.3730000000005</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73"/>
  <sheetViews>
    <sheetView workbookViewId="0">
      <selection activeCell="A29" sqref="A29"/>
    </sheetView>
  </sheetViews>
  <sheetFormatPr defaultRowHeight="12.75" x14ac:dyDescent="0.2"/>
  <cols>
    <col min="1" max="1" width="18.140625" style="25" customWidth="1"/>
    <col min="2" max="2" width="49.42578125" style="25" customWidth="1"/>
    <col min="3" max="3" width="10.140625" style="25" bestFit="1" customWidth="1"/>
    <col min="4" max="4" width="14.28515625" style="25" bestFit="1" customWidth="1"/>
    <col min="5" max="16384" width="9.140625" style="25"/>
  </cols>
  <sheetData>
    <row r="1" spans="1:4" x14ac:dyDescent="0.2">
      <c r="A1"/>
      <c r="B1"/>
    </row>
    <row r="2" spans="1:4" x14ac:dyDescent="0.2">
      <c r="A2"/>
      <c r="B2"/>
    </row>
    <row r="3" spans="1:4" x14ac:dyDescent="0.2">
      <c r="A3"/>
      <c r="B3"/>
      <c r="C3"/>
      <c r="D3"/>
    </row>
    <row r="4" spans="1:4" x14ac:dyDescent="0.2">
      <c r="A4" s="284"/>
      <c r="B4" s="285" t="s">
        <v>1059</v>
      </c>
      <c r="C4" s="286"/>
      <c r="D4"/>
    </row>
    <row r="5" spans="1:4" x14ac:dyDescent="0.2">
      <c r="A5" s="285" t="s">
        <v>1752</v>
      </c>
      <c r="B5" s="284" t="s">
        <v>1060</v>
      </c>
      <c r="C5" s="287" t="s">
        <v>1058</v>
      </c>
      <c r="D5"/>
    </row>
    <row r="6" spans="1:4" x14ac:dyDescent="0.2">
      <c r="A6" s="292" t="s">
        <v>1158</v>
      </c>
      <c r="B6" s="288">
        <v>5</v>
      </c>
      <c r="C6" s="290">
        <v>723.5</v>
      </c>
      <c r="D6"/>
    </row>
    <row r="7" spans="1:4" x14ac:dyDescent="0.2">
      <c r="A7" s="293" t="s">
        <v>1545</v>
      </c>
      <c r="B7" s="294">
        <v>1</v>
      </c>
      <c r="C7" s="295">
        <v>36</v>
      </c>
      <c r="D7"/>
    </row>
    <row r="8" spans="1:4" x14ac:dyDescent="0.2">
      <c r="A8" s="293" t="s">
        <v>1260</v>
      </c>
      <c r="B8" s="294">
        <v>3</v>
      </c>
      <c r="C8" s="295">
        <v>258</v>
      </c>
      <c r="D8"/>
    </row>
    <row r="9" spans="1:4" x14ac:dyDescent="0.2">
      <c r="A9" s="293" t="s">
        <v>1156</v>
      </c>
      <c r="B9" s="294">
        <v>2</v>
      </c>
      <c r="C9" s="295">
        <v>199</v>
      </c>
      <c r="D9"/>
    </row>
    <row r="10" spans="1:4" x14ac:dyDescent="0.2">
      <c r="A10" s="293" t="s">
        <v>1157</v>
      </c>
      <c r="B10" s="294">
        <v>3</v>
      </c>
      <c r="C10" s="295">
        <v>243</v>
      </c>
      <c r="D10"/>
    </row>
    <row r="11" spans="1:4" x14ac:dyDescent="0.2">
      <c r="A11" s="293" t="s">
        <v>1677</v>
      </c>
      <c r="B11" s="294">
        <v>1</v>
      </c>
      <c r="C11" s="295">
        <v>440</v>
      </c>
      <c r="D11"/>
    </row>
    <row r="12" spans="1:4" x14ac:dyDescent="0.2">
      <c r="A12" s="293" t="s">
        <v>1140</v>
      </c>
      <c r="B12" s="294">
        <v>4</v>
      </c>
      <c r="C12" s="295">
        <v>203.6</v>
      </c>
      <c r="D12"/>
    </row>
    <row r="13" spans="1:4" x14ac:dyDescent="0.2">
      <c r="A13" s="293" t="s">
        <v>1142</v>
      </c>
      <c r="B13" s="294">
        <v>1</v>
      </c>
      <c r="C13" s="295">
        <v>454</v>
      </c>
      <c r="D13"/>
    </row>
    <row r="14" spans="1:4" x14ac:dyDescent="0.2">
      <c r="A14" s="293" t="s">
        <v>1676</v>
      </c>
      <c r="B14" s="294">
        <v>1</v>
      </c>
      <c r="C14" s="295">
        <v>5.46</v>
      </c>
      <c r="D14"/>
    </row>
    <row r="15" spans="1:4" x14ac:dyDescent="0.2">
      <c r="A15" s="293" t="s">
        <v>1735</v>
      </c>
      <c r="B15" s="294">
        <v>1</v>
      </c>
      <c r="C15" s="295">
        <v>130</v>
      </c>
      <c r="D15"/>
    </row>
    <row r="16" spans="1:4" x14ac:dyDescent="0.2">
      <c r="A16" s="293" t="s">
        <v>1143</v>
      </c>
      <c r="B16" s="294">
        <v>2</v>
      </c>
      <c r="C16" s="295">
        <v>89.102000000000004</v>
      </c>
      <c r="D16"/>
    </row>
    <row r="17" spans="1:4" x14ac:dyDescent="0.2">
      <c r="A17" s="293" t="s">
        <v>1145</v>
      </c>
      <c r="B17" s="294">
        <v>4</v>
      </c>
      <c r="C17" s="295">
        <v>113.38900000000001</v>
      </c>
      <c r="D17"/>
    </row>
    <row r="18" spans="1:4" x14ac:dyDescent="0.2">
      <c r="A18" s="293" t="s">
        <v>1144</v>
      </c>
      <c r="B18" s="294">
        <v>3</v>
      </c>
      <c r="C18" s="295">
        <v>12.927999999999999</v>
      </c>
      <c r="D18"/>
    </row>
    <row r="19" spans="1:4" x14ac:dyDescent="0.2">
      <c r="A19" s="293" t="s">
        <v>1344</v>
      </c>
      <c r="B19" s="294">
        <v>1</v>
      </c>
      <c r="C19" s="295">
        <v>52</v>
      </c>
      <c r="D19"/>
    </row>
    <row r="20" spans="1:4" x14ac:dyDescent="0.2">
      <c r="A20" s="293" t="s">
        <v>1734</v>
      </c>
      <c r="B20" s="294">
        <v>1</v>
      </c>
      <c r="C20" s="295">
        <v>33</v>
      </c>
      <c r="D20"/>
    </row>
    <row r="21" spans="1:4" x14ac:dyDescent="0.2">
      <c r="A21" s="293" t="s">
        <v>1296</v>
      </c>
      <c r="B21" s="294">
        <v>4</v>
      </c>
      <c r="C21" s="295">
        <v>379.005</v>
      </c>
      <c r="D21"/>
    </row>
    <row r="22" spans="1:4" x14ac:dyDescent="0.2">
      <c r="A22" s="293" t="s">
        <v>1745</v>
      </c>
      <c r="B22" s="294">
        <v>1</v>
      </c>
      <c r="C22" s="295">
        <v>50</v>
      </c>
      <c r="D22"/>
    </row>
    <row r="23" spans="1:4" x14ac:dyDescent="0.2">
      <c r="A23" s="293" t="s">
        <v>1675</v>
      </c>
      <c r="B23" s="294">
        <v>1</v>
      </c>
      <c r="C23" s="295">
        <v>8</v>
      </c>
      <c r="D23"/>
    </row>
    <row r="24" spans="1:4" x14ac:dyDescent="0.2">
      <c r="A24" s="293" t="s">
        <v>1643</v>
      </c>
      <c r="B24" s="294">
        <v>7</v>
      </c>
      <c r="C24" s="295">
        <v>190.91400000000002</v>
      </c>
      <c r="D24"/>
    </row>
    <row r="25" spans="1:4" x14ac:dyDescent="0.2">
      <c r="A25" s="293" t="s">
        <v>1163</v>
      </c>
      <c r="B25" s="294">
        <v>3</v>
      </c>
      <c r="C25" s="295">
        <v>16.829999999999998</v>
      </c>
      <c r="D25"/>
    </row>
    <row r="26" spans="1:4" x14ac:dyDescent="0.2">
      <c r="A26" s="293" t="s">
        <v>1141</v>
      </c>
      <c r="B26" s="294">
        <v>4</v>
      </c>
      <c r="C26" s="295">
        <v>276.57499999999999</v>
      </c>
      <c r="D26"/>
    </row>
    <row r="27" spans="1:4" x14ac:dyDescent="0.2">
      <c r="A27" s="296" t="s">
        <v>1057</v>
      </c>
      <c r="B27" s="289">
        <v>53</v>
      </c>
      <c r="C27" s="291">
        <v>3914.3030000000003</v>
      </c>
      <c r="D27"/>
    </row>
    <row r="28" spans="1:4" x14ac:dyDescent="0.2">
      <c r="A28"/>
      <c r="B28"/>
      <c r="C28"/>
      <c r="D28"/>
    </row>
    <row r="29" spans="1:4" x14ac:dyDescent="0.2">
      <c r="A29"/>
      <c r="B29" s="509">
        <v>4</v>
      </c>
      <c r="C29" s="510">
        <v>625</v>
      </c>
      <c r="D29"/>
    </row>
    <row r="30" spans="1:4" x14ac:dyDescent="0.2">
      <c r="A30"/>
      <c r="B30"/>
      <c r="C30"/>
      <c r="D30"/>
    </row>
    <row r="31" spans="1:4" x14ac:dyDescent="0.2">
      <c r="A31"/>
      <c r="B31"/>
      <c r="C31"/>
      <c r="D31"/>
    </row>
    <row r="32" spans="1:4" x14ac:dyDescent="0.2">
      <c r="A32"/>
      <c r="B32"/>
      <c r="C32"/>
      <c r="D32"/>
    </row>
    <row r="33" spans="1:4" x14ac:dyDescent="0.2">
      <c r="A33"/>
      <c r="B33"/>
      <c r="C33"/>
      <c r="D33"/>
    </row>
    <row r="34" spans="1:4" x14ac:dyDescent="0.2">
      <c r="A34"/>
      <c r="B34"/>
      <c r="C34"/>
      <c r="D34"/>
    </row>
    <row r="35" spans="1:4" x14ac:dyDescent="0.2">
      <c r="A35"/>
      <c r="B35"/>
      <c r="C35"/>
      <c r="D35"/>
    </row>
    <row r="36" spans="1:4" x14ac:dyDescent="0.2">
      <c r="A36"/>
      <c r="B36"/>
      <c r="C36"/>
      <c r="D36"/>
    </row>
    <row r="37" spans="1:4" x14ac:dyDescent="0.2">
      <c r="A37"/>
      <c r="B37"/>
      <c r="C37"/>
      <c r="D37"/>
    </row>
    <row r="38" spans="1:4" x14ac:dyDescent="0.2">
      <c r="A38"/>
      <c r="B38"/>
      <c r="C38"/>
      <c r="D38"/>
    </row>
    <row r="39" spans="1:4" x14ac:dyDescent="0.2">
      <c r="A39"/>
      <c r="B39"/>
      <c r="C39"/>
      <c r="D39"/>
    </row>
    <row r="40" spans="1:4" x14ac:dyDescent="0.2">
      <c r="A40"/>
      <c r="B40"/>
      <c r="C40"/>
      <c r="D40"/>
    </row>
    <row r="41" spans="1:4" x14ac:dyDescent="0.2">
      <c r="A41"/>
      <c r="B41"/>
      <c r="C41"/>
      <c r="D41"/>
    </row>
    <row r="42" spans="1:4" x14ac:dyDescent="0.2">
      <c r="A42"/>
      <c r="B42"/>
      <c r="C42"/>
      <c r="D42"/>
    </row>
    <row r="43" spans="1:4" x14ac:dyDescent="0.2">
      <c r="A43"/>
      <c r="B43"/>
      <c r="C43"/>
      <c r="D43"/>
    </row>
    <row r="44" spans="1:4" x14ac:dyDescent="0.2">
      <c r="A44"/>
      <c r="B44"/>
      <c r="C44"/>
      <c r="D44"/>
    </row>
    <row r="45" spans="1:4" x14ac:dyDescent="0.2">
      <c r="A45"/>
      <c r="B45"/>
      <c r="C45"/>
      <c r="D45"/>
    </row>
    <row r="46" spans="1:4" x14ac:dyDescent="0.2">
      <c r="A46"/>
      <c r="B46"/>
      <c r="C46"/>
      <c r="D46"/>
    </row>
    <row r="47" spans="1:4" x14ac:dyDescent="0.2">
      <c r="A47"/>
      <c r="B47"/>
      <c r="C47"/>
      <c r="D47"/>
    </row>
    <row r="48" spans="1:4" x14ac:dyDescent="0.2">
      <c r="A48"/>
      <c r="B48"/>
      <c r="C48"/>
      <c r="D48"/>
    </row>
    <row r="49" spans="1:4" x14ac:dyDescent="0.2">
      <c r="A49"/>
      <c r="B49"/>
      <c r="C49"/>
      <c r="D49"/>
    </row>
    <row r="50" spans="1:4" x14ac:dyDescent="0.2">
      <c r="A50"/>
      <c r="B50"/>
      <c r="C50"/>
      <c r="D50"/>
    </row>
    <row r="51" spans="1:4" x14ac:dyDescent="0.2">
      <c r="A51"/>
      <c r="B51"/>
      <c r="C51"/>
      <c r="D51"/>
    </row>
    <row r="52" spans="1:4" x14ac:dyDescent="0.2">
      <c r="A52"/>
      <c r="B52"/>
      <c r="C52"/>
      <c r="D52"/>
    </row>
    <row r="53" spans="1:4" x14ac:dyDescent="0.2">
      <c r="A53"/>
      <c r="B53"/>
      <c r="C53"/>
      <c r="D53"/>
    </row>
    <row r="54" spans="1:4" x14ac:dyDescent="0.2">
      <c r="A54"/>
      <c r="B54"/>
      <c r="C54"/>
      <c r="D54"/>
    </row>
    <row r="55" spans="1:4" x14ac:dyDescent="0.2">
      <c r="A55"/>
      <c r="B55"/>
      <c r="C55"/>
      <c r="D55"/>
    </row>
    <row r="56" spans="1:4" x14ac:dyDescent="0.2">
      <c r="A56"/>
      <c r="B56"/>
      <c r="C56"/>
      <c r="D56"/>
    </row>
    <row r="57" spans="1:4" x14ac:dyDescent="0.2">
      <c r="A57"/>
      <c r="B57"/>
      <c r="C57"/>
      <c r="D57"/>
    </row>
    <row r="58" spans="1:4" x14ac:dyDescent="0.2">
      <c r="A58"/>
      <c r="B58"/>
      <c r="C58"/>
    </row>
    <row r="59" spans="1:4" x14ac:dyDescent="0.2">
      <c r="A59"/>
      <c r="B59"/>
      <c r="C59"/>
    </row>
    <row r="60" spans="1:4" x14ac:dyDescent="0.2">
      <c r="A60"/>
      <c r="B60"/>
      <c r="C60"/>
    </row>
    <row r="61" spans="1:4" x14ac:dyDescent="0.2">
      <c r="A61"/>
      <c r="B61"/>
      <c r="C61"/>
    </row>
    <row r="62" spans="1:4" x14ac:dyDescent="0.2">
      <c r="A62"/>
      <c r="B62"/>
      <c r="C62"/>
    </row>
    <row r="63" spans="1:4" x14ac:dyDescent="0.2">
      <c r="A63"/>
      <c r="B63"/>
      <c r="C63"/>
    </row>
    <row r="64" spans="1:4" x14ac:dyDescent="0.2">
      <c r="A64"/>
      <c r="B64"/>
      <c r="C64"/>
    </row>
    <row r="65" spans="1:3" x14ac:dyDescent="0.2">
      <c r="A65"/>
      <c r="B65"/>
      <c r="C65"/>
    </row>
    <row r="66" spans="1:3" x14ac:dyDescent="0.2">
      <c r="A66"/>
      <c r="B66"/>
      <c r="C66"/>
    </row>
    <row r="67" spans="1:3" x14ac:dyDescent="0.2">
      <c r="A67"/>
      <c r="B67"/>
      <c r="C67"/>
    </row>
    <row r="68" spans="1:3" x14ac:dyDescent="0.2">
      <c r="A68"/>
      <c r="B68"/>
      <c r="C68"/>
    </row>
    <row r="69" spans="1:3" x14ac:dyDescent="0.2">
      <c r="A69"/>
      <c r="B69"/>
      <c r="C69"/>
    </row>
    <row r="70" spans="1:3" x14ac:dyDescent="0.2">
      <c r="A70"/>
      <c r="B70"/>
      <c r="C70"/>
    </row>
    <row r="71" spans="1:3" x14ac:dyDescent="0.2">
      <c r="A71"/>
      <c r="B71"/>
      <c r="C71"/>
    </row>
    <row r="72" spans="1:3" x14ac:dyDescent="0.2">
      <c r="A72"/>
      <c r="B72"/>
      <c r="C72"/>
    </row>
    <row r="73" spans="1:3" x14ac:dyDescent="0.2">
      <c r="A73"/>
      <c r="B73"/>
      <c r="C73"/>
    </row>
  </sheetData>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56"/>
  <sheetViews>
    <sheetView workbookViewId="0">
      <pane xSplit="5" ySplit="3" topLeftCell="F52" activePane="bottomRight" state="frozen"/>
      <selection activeCell="A29" sqref="A29"/>
      <selection pane="topRight" activeCell="A29" sqref="A29"/>
      <selection pane="bottomLeft" activeCell="A29" sqref="A29"/>
      <selection pane="bottomRight" activeCell="A29" sqref="A29"/>
    </sheetView>
  </sheetViews>
  <sheetFormatPr defaultRowHeight="15" x14ac:dyDescent="0.2"/>
  <cols>
    <col min="1" max="1" width="8.7109375" style="108" customWidth="1"/>
    <col min="2" max="2" width="8.7109375" style="108" hidden="1" customWidth="1"/>
    <col min="3" max="3" width="24.140625" style="108" hidden="1" customWidth="1"/>
    <col min="4" max="4" width="22.28515625" style="108" customWidth="1"/>
    <col min="5" max="5" width="23.28515625" style="108" customWidth="1"/>
    <col min="6" max="6" width="11.42578125" style="105" customWidth="1"/>
    <col min="7" max="7" width="19.5703125" style="114" customWidth="1"/>
    <col min="8" max="8" width="14.7109375" style="108" customWidth="1"/>
    <col min="9" max="9" width="14.85546875" style="108" customWidth="1"/>
    <col min="10" max="10" width="12.140625" style="108" customWidth="1"/>
    <col min="11" max="11" width="11" style="154" customWidth="1"/>
    <col min="12" max="13" width="12" style="154" customWidth="1"/>
    <col min="14" max="14" width="12" style="109" customWidth="1"/>
    <col min="15" max="15" width="22.5703125" style="108" customWidth="1"/>
    <col min="16" max="16" width="13.7109375" style="108" customWidth="1"/>
    <col min="17" max="17" width="18.28515625" style="114" customWidth="1"/>
    <col min="18" max="18" width="21.140625" style="114" customWidth="1"/>
    <col min="19" max="19" width="12.42578125" style="105" customWidth="1"/>
    <col min="20" max="20" width="19.85546875" style="108" customWidth="1"/>
    <col min="21" max="21" width="13.140625" style="105" customWidth="1"/>
    <col min="22" max="16384" width="9.140625" style="108"/>
  </cols>
  <sheetData>
    <row r="1" spans="1:21" s="105" customFormat="1" ht="45.75" customHeight="1" x14ac:dyDescent="0.2">
      <c r="A1" s="167" t="s">
        <v>3</v>
      </c>
      <c r="B1" s="167"/>
      <c r="C1" s="167" t="s">
        <v>1174</v>
      </c>
      <c r="D1" s="167" t="s">
        <v>1166</v>
      </c>
      <c r="E1" s="167" t="s">
        <v>1</v>
      </c>
      <c r="F1" s="167" t="s">
        <v>1152</v>
      </c>
      <c r="G1" s="167" t="s">
        <v>1148</v>
      </c>
      <c r="H1" s="167" t="s">
        <v>1149</v>
      </c>
      <c r="I1" s="167" t="s">
        <v>1165</v>
      </c>
      <c r="J1" s="167" t="s">
        <v>1153</v>
      </c>
      <c r="K1" s="168" t="s">
        <v>1151</v>
      </c>
      <c r="L1" s="168" t="s">
        <v>1150</v>
      </c>
      <c r="M1" s="168" t="s">
        <v>1512</v>
      </c>
      <c r="N1" s="169" t="s">
        <v>1509</v>
      </c>
      <c r="O1" s="167" t="s">
        <v>553</v>
      </c>
      <c r="P1" s="167" t="s">
        <v>802</v>
      </c>
      <c r="Q1" s="170" t="s">
        <v>827</v>
      </c>
      <c r="R1" s="167" t="s">
        <v>1186</v>
      </c>
      <c r="S1" s="167" t="s">
        <v>803</v>
      </c>
      <c r="T1" s="171" t="s">
        <v>1189</v>
      </c>
      <c r="U1" s="167" t="s">
        <v>818</v>
      </c>
    </row>
    <row r="2" spans="1:21" s="105" customFormat="1" x14ac:dyDescent="0.2">
      <c r="A2" s="103"/>
      <c r="B2" s="103"/>
      <c r="C2" s="103"/>
      <c r="D2" s="103"/>
      <c r="E2" s="103"/>
      <c r="F2" s="103"/>
      <c r="G2" s="103"/>
      <c r="H2" s="103"/>
      <c r="I2" s="103"/>
      <c r="J2" s="103"/>
      <c r="K2" s="149"/>
      <c r="L2" s="149"/>
      <c r="M2" s="149"/>
      <c r="N2" s="104"/>
      <c r="O2" s="103"/>
      <c r="P2" s="103"/>
      <c r="Q2" s="113"/>
      <c r="R2" s="103"/>
      <c r="S2" s="103"/>
      <c r="T2" s="115"/>
      <c r="U2" s="103"/>
    </row>
    <row r="3" spans="1:21" s="106" customFormat="1" x14ac:dyDescent="0.2">
      <c r="A3" s="196" t="s">
        <v>825</v>
      </c>
      <c r="B3" s="196" t="s">
        <v>1514</v>
      </c>
      <c r="C3" s="196" t="s">
        <v>824</v>
      </c>
      <c r="D3" s="196" t="s">
        <v>1167</v>
      </c>
      <c r="E3" s="196" t="s">
        <v>830</v>
      </c>
      <c r="F3" s="196" t="s">
        <v>1137</v>
      </c>
      <c r="G3" s="196" t="s">
        <v>1147</v>
      </c>
      <c r="H3" s="196" t="s">
        <v>1146</v>
      </c>
      <c r="I3" s="196" t="s">
        <v>1154</v>
      </c>
      <c r="J3" s="196" t="s">
        <v>1155</v>
      </c>
      <c r="K3" s="197" t="s">
        <v>819</v>
      </c>
      <c r="L3" s="197" t="s">
        <v>1510</v>
      </c>
      <c r="M3" s="197" t="s">
        <v>1511</v>
      </c>
      <c r="N3" s="198" t="s">
        <v>821</v>
      </c>
      <c r="O3" s="196" t="s">
        <v>820</v>
      </c>
      <c r="P3" s="196" t="s">
        <v>822</v>
      </c>
      <c r="Q3" s="196" t="s">
        <v>829</v>
      </c>
      <c r="R3" s="196" t="s">
        <v>1187</v>
      </c>
      <c r="S3" s="196" t="s">
        <v>823</v>
      </c>
      <c r="T3" s="199" t="s">
        <v>1188</v>
      </c>
      <c r="U3" s="196" t="s">
        <v>826</v>
      </c>
    </row>
    <row r="4" spans="1:21" s="105" customFormat="1" ht="76.5" customHeight="1" x14ac:dyDescent="0.2">
      <c r="A4" s="121" t="s">
        <v>1175</v>
      </c>
      <c r="B4" s="121"/>
      <c r="C4" s="122" t="s">
        <v>1176</v>
      </c>
      <c r="D4" s="122" t="s">
        <v>1176</v>
      </c>
      <c r="E4" s="122" t="s">
        <v>1177</v>
      </c>
      <c r="F4" s="123" t="s">
        <v>1156</v>
      </c>
      <c r="G4" s="179" t="s">
        <v>1252</v>
      </c>
      <c r="H4" s="124">
        <v>42380</v>
      </c>
      <c r="I4" s="125">
        <v>3843636150</v>
      </c>
      <c r="J4" s="124">
        <v>42384</v>
      </c>
      <c r="K4" s="184">
        <v>173.5</v>
      </c>
      <c r="L4" s="184">
        <v>120</v>
      </c>
      <c r="M4" s="184"/>
      <c r="N4" s="142" t="s">
        <v>807</v>
      </c>
      <c r="O4" s="122" t="s">
        <v>1178</v>
      </c>
      <c r="P4" s="143">
        <v>60400</v>
      </c>
      <c r="Q4" s="144" t="s">
        <v>1180</v>
      </c>
      <c r="R4" s="126" t="s">
        <v>1190</v>
      </c>
      <c r="S4" s="121">
        <v>50</v>
      </c>
      <c r="T4" s="122" t="s">
        <v>1181</v>
      </c>
      <c r="U4" s="123" t="s">
        <v>1170</v>
      </c>
    </row>
    <row r="5" spans="1:21" ht="90" x14ac:dyDescent="0.2">
      <c r="A5" s="127" t="s">
        <v>1193</v>
      </c>
      <c r="B5" s="127"/>
      <c r="C5" s="122" t="s">
        <v>1182</v>
      </c>
      <c r="D5" s="122" t="s">
        <v>1182</v>
      </c>
      <c r="E5" s="122" t="s">
        <v>1183</v>
      </c>
      <c r="F5" s="128" t="s">
        <v>1158</v>
      </c>
      <c r="G5" s="129"/>
      <c r="H5" s="124"/>
      <c r="I5" s="125">
        <v>5470110443</v>
      </c>
      <c r="J5" s="124">
        <v>42389</v>
      </c>
      <c r="K5" s="150">
        <v>58</v>
      </c>
      <c r="L5" s="150">
        <v>20</v>
      </c>
      <c r="M5" s="150"/>
      <c r="N5" s="142" t="s">
        <v>807</v>
      </c>
      <c r="O5" s="122" t="s">
        <v>1184</v>
      </c>
      <c r="P5" s="143">
        <v>6371.2</v>
      </c>
      <c r="Q5" s="144" t="s">
        <v>1185</v>
      </c>
      <c r="R5" s="126" t="s">
        <v>1191</v>
      </c>
      <c r="S5" s="121">
        <v>50</v>
      </c>
      <c r="T5" s="122" t="s">
        <v>1192</v>
      </c>
      <c r="U5" s="123" t="s">
        <v>1170</v>
      </c>
    </row>
    <row r="6" spans="1:21" ht="90" x14ac:dyDescent="0.2">
      <c r="A6" s="127" t="s">
        <v>1199</v>
      </c>
      <c r="B6" s="127"/>
      <c r="C6" s="122" t="s">
        <v>1194</v>
      </c>
      <c r="D6" s="122" t="s">
        <v>1194</v>
      </c>
      <c r="E6" s="122" t="s">
        <v>1195</v>
      </c>
      <c r="F6" s="128" t="s">
        <v>1158</v>
      </c>
      <c r="G6" s="129"/>
      <c r="H6" s="124"/>
      <c r="I6" s="125">
        <v>2215247785</v>
      </c>
      <c r="J6" s="124">
        <v>42395</v>
      </c>
      <c r="K6" s="150">
        <v>92.5</v>
      </c>
      <c r="L6" s="150">
        <v>22.5</v>
      </c>
      <c r="M6" s="150"/>
      <c r="N6" s="142" t="s">
        <v>807</v>
      </c>
      <c r="O6" s="122" t="s">
        <v>1196</v>
      </c>
      <c r="P6" s="143">
        <v>25000</v>
      </c>
      <c r="Q6" s="165" t="s">
        <v>1261</v>
      </c>
      <c r="R6" s="126" t="s">
        <v>1197</v>
      </c>
      <c r="S6" s="124">
        <v>58503</v>
      </c>
      <c r="T6" s="122" t="s">
        <v>1198</v>
      </c>
      <c r="U6" s="123" t="s">
        <v>1170</v>
      </c>
    </row>
    <row r="7" spans="1:21" ht="75" x14ac:dyDescent="0.2">
      <c r="A7" s="127" t="s">
        <v>1205</v>
      </c>
      <c r="B7" s="127"/>
      <c r="C7" s="122" t="s">
        <v>1200</v>
      </c>
      <c r="D7" s="122" t="s">
        <v>1200</v>
      </c>
      <c r="E7" s="122" t="s">
        <v>1201</v>
      </c>
      <c r="F7" s="121" t="s">
        <v>1145</v>
      </c>
      <c r="G7" s="129" t="s">
        <v>1257</v>
      </c>
      <c r="H7" s="124">
        <v>42397</v>
      </c>
      <c r="I7" s="125">
        <v>3352436523</v>
      </c>
      <c r="J7" s="124">
        <v>42397</v>
      </c>
      <c r="K7" s="150">
        <v>28</v>
      </c>
      <c r="L7" s="150">
        <v>18.2</v>
      </c>
      <c r="M7" s="150"/>
      <c r="N7" s="142" t="s">
        <v>812</v>
      </c>
      <c r="O7" s="122" t="s">
        <v>527</v>
      </c>
      <c r="P7" s="143">
        <v>28406</v>
      </c>
      <c r="Q7" s="144" t="s">
        <v>1202</v>
      </c>
      <c r="R7" s="126" t="s">
        <v>1203</v>
      </c>
      <c r="S7" s="121">
        <v>50</v>
      </c>
      <c r="T7" s="122" t="s">
        <v>1204</v>
      </c>
      <c r="U7" s="123" t="s">
        <v>1170</v>
      </c>
    </row>
    <row r="8" spans="1:21" ht="51" customHeight="1" x14ac:dyDescent="0.2">
      <c r="A8" s="127" t="s">
        <v>1206</v>
      </c>
      <c r="B8" s="127"/>
      <c r="C8" s="122" t="s">
        <v>1207</v>
      </c>
      <c r="D8" s="122" t="s">
        <v>1207</v>
      </c>
      <c r="E8" s="122" t="s">
        <v>1208</v>
      </c>
      <c r="F8" s="121" t="s">
        <v>1141</v>
      </c>
      <c r="G8" s="179" t="s">
        <v>1253</v>
      </c>
      <c r="H8" s="124">
        <v>42396</v>
      </c>
      <c r="I8" s="125">
        <v>1280346715</v>
      </c>
      <c r="J8" s="124">
        <v>42402</v>
      </c>
      <c r="K8" s="180">
        <v>27.56</v>
      </c>
      <c r="L8" s="180">
        <v>8.9600000000000009</v>
      </c>
      <c r="M8" s="180"/>
      <c r="N8" s="142" t="s">
        <v>812</v>
      </c>
      <c r="O8" s="122" t="s">
        <v>1209</v>
      </c>
      <c r="P8" s="143">
        <v>16485.8</v>
      </c>
      <c r="Q8" s="179" t="s">
        <v>1210</v>
      </c>
      <c r="R8" s="126" t="s">
        <v>1211</v>
      </c>
      <c r="S8" s="121">
        <v>50</v>
      </c>
      <c r="T8" s="122" t="s">
        <v>1212</v>
      </c>
      <c r="U8" s="123" t="s">
        <v>1170</v>
      </c>
    </row>
    <row r="9" spans="1:21" ht="75" x14ac:dyDescent="0.2">
      <c r="A9" s="127" t="s">
        <v>1213</v>
      </c>
      <c r="B9" s="127"/>
      <c r="C9" s="122" t="s">
        <v>1214</v>
      </c>
      <c r="D9" s="122" t="s">
        <v>1214</v>
      </c>
      <c r="E9" s="122" t="s">
        <v>1215</v>
      </c>
      <c r="F9" s="121" t="s">
        <v>1260</v>
      </c>
      <c r="G9" s="129"/>
      <c r="H9" s="124"/>
      <c r="I9" s="125">
        <v>8444087557</v>
      </c>
      <c r="J9" s="124">
        <v>42418</v>
      </c>
      <c r="K9" s="180">
        <v>20</v>
      </c>
      <c r="L9" s="180">
        <v>5.5</v>
      </c>
      <c r="M9" s="180"/>
      <c r="N9" s="142" t="s">
        <v>808</v>
      </c>
      <c r="O9" s="122" t="s">
        <v>1216</v>
      </c>
      <c r="P9" s="143">
        <v>8030</v>
      </c>
      <c r="Q9" s="144" t="s">
        <v>1217</v>
      </c>
      <c r="R9" s="126" t="s">
        <v>1218</v>
      </c>
      <c r="S9" s="121">
        <v>50</v>
      </c>
      <c r="T9" s="122" t="s">
        <v>1219</v>
      </c>
      <c r="U9" s="123" t="s">
        <v>1170</v>
      </c>
    </row>
    <row r="10" spans="1:21" s="110" customFormat="1" ht="105" x14ac:dyDescent="0.2">
      <c r="A10" s="130" t="s">
        <v>1220</v>
      </c>
      <c r="B10" s="130"/>
      <c r="C10" s="181" t="s">
        <v>1221</v>
      </c>
      <c r="D10" s="181" t="s">
        <v>1221</v>
      </c>
      <c r="E10" s="181" t="s">
        <v>1222</v>
      </c>
      <c r="F10" s="121" t="s">
        <v>1260</v>
      </c>
      <c r="G10" s="131" t="s">
        <v>1271</v>
      </c>
      <c r="H10" s="132">
        <v>42424</v>
      </c>
      <c r="I10" s="133">
        <v>1074368344</v>
      </c>
      <c r="J10" s="132">
        <v>42424</v>
      </c>
      <c r="K10" s="151">
        <v>33</v>
      </c>
      <c r="L10" s="151"/>
      <c r="M10" s="151">
        <v>17.600000000000001</v>
      </c>
      <c r="N10" s="145" t="s">
        <v>808</v>
      </c>
      <c r="O10" s="181" t="s">
        <v>1223</v>
      </c>
      <c r="P10" s="146">
        <v>3575</v>
      </c>
      <c r="Q10" s="182" t="s">
        <v>1251</v>
      </c>
      <c r="R10" s="135" t="s">
        <v>1250</v>
      </c>
      <c r="S10" s="134">
        <v>10</v>
      </c>
      <c r="T10" s="181" t="s">
        <v>1248</v>
      </c>
      <c r="U10" s="134" t="s">
        <v>1170</v>
      </c>
    </row>
    <row r="11" spans="1:21" ht="75" x14ac:dyDescent="0.2">
      <c r="A11" s="127" t="s">
        <v>1224</v>
      </c>
      <c r="B11" s="127"/>
      <c r="C11" s="122" t="s">
        <v>1207</v>
      </c>
      <c r="D11" s="122" t="s">
        <v>1207</v>
      </c>
      <c r="E11" s="122" t="s">
        <v>1225</v>
      </c>
      <c r="F11" s="121" t="s">
        <v>1643</v>
      </c>
      <c r="G11" s="129" t="s">
        <v>1258</v>
      </c>
      <c r="H11" s="124">
        <v>42422</v>
      </c>
      <c r="I11" s="125">
        <v>4031002123</v>
      </c>
      <c r="J11" s="124">
        <v>42426</v>
      </c>
      <c r="K11" s="150">
        <v>72</v>
      </c>
      <c r="L11" s="150">
        <v>22</v>
      </c>
      <c r="M11" s="150"/>
      <c r="N11" s="142" t="s">
        <v>812</v>
      </c>
      <c r="O11" s="122" t="s">
        <v>1226</v>
      </c>
      <c r="P11" s="143">
        <v>17578</v>
      </c>
      <c r="Q11" s="179" t="s">
        <v>1227</v>
      </c>
      <c r="R11" s="126" t="s">
        <v>1228</v>
      </c>
      <c r="S11" s="121">
        <v>50</v>
      </c>
      <c r="T11" s="122" t="s">
        <v>1229</v>
      </c>
      <c r="U11" s="121" t="s">
        <v>1170</v>
      </c>
    </row>
    <row r="12" spans="1:21" ht="61.5" customHeight="1" x14ac:dyDescent="0.2">
      <c r="A12" s="127" t="s">
        <v>1231</v>
      </c>
      <c r="B12" s="127"/>
      <c r="C12" s="122" t="s">
        <v>1230</v>
      </c>
      <c r="D12" s="122" t="s">
        <v>1230</v>
      </c>
      <c r="E12" s="122" t="s">
        <v>620</v>
      </c>
      <c r="F12" s="121" t="s">
        <v>1643</v>
      </c>
      <c r="G12" s="179" t="s">
        <v>1254</v>
      </c>
      <c r="H12" s="124">
        <v>42436</v>
      </c>
      <c r="I12" s="125">
        <v>5824205262</v>
      </c>
      <c r="J12" s="124">
        <v>42437</v>
      </c>
      <c r="K12" s="150">
        <v>40.5</v>
      </c>
      <c r="L12" s="150">
        <v>12.15</v>
      </c>
      <c r="M12" s="150"/>
      <c r="N12" s="142" t="s">
        <v>817</v>
      </c>
      <c r="O12" s="122" t="s">
        <v>1232</v>
      </c>
      <c r="P12" s="143">
        <v>32203</v>
      </c>
      <c r="Q12" s="144" t="s">
        <v>1233</v>
      </c>
      <c r="R12" s="126" t="s">
        <v>1234</v>
      </c>
      <c r="S12" s="121">
        <v>50</v>
      </c>
      <c r="T12" s="122" t="s">
        <v>1235</v>
      </c>
      <c r="U12" s="121" t="s">
        <v>1170</v>
      </c>
    </row>
    <row r="13" spans="1:21" ht="45" x14ac:dyDescent="0.2">
      <c r="A13" s="127" t="s">
        <v>1236</v>
      </c>
      <c r="B13" s="127"/>
      <c r="C13" s="122" t="s">
        <v>1237</v>
      </c>
      <c r="D13" s="122" t="s">
        <v>1237</v>
      </c>
      <c r="E13" s="122" t="s">
        <v>1238</v>
      </c>
      <c r="F13" s="121" t="s">
        <v>1145</v>
      </c>
      <c r="G13" s="179" t="s">
        <v>1255</v>
      </c>
      <c r="H13" s="124">
        <v>42436</v>
      </c>
      <c r="I13" s="125">
        <v>1677587134</v>
      </c>
      <c r="J13" s="124">
        <v>42437</v>
      </c>
      <c r="K13" s="150">
        <v>33.200000000000003</v>
      </c>
      <c r="L13" s="150">
        <v>23.2</v>
      </c>
      <c r="M13" s="150"/>
      <c r="N13" s="142" t="s">
        <v>809</v>
      </c>
      <c r="O13" s="122" t="s">
        <v>1239</v>
      </c>
      <c r="P13" s="143">
        <v>30377</v>
      </c>
      <c r="Q13" s="179" t="s">
        <v>1240</v>
      </c>
      <c r="R13" s="136" t="s">
        <v>1241</v>
      </c>
      <c r="S13" s="121">
        <v>50</v>
      </c>
      <c r="T13" s="122" t="s">
        <v>1242</v>
      </c>
      <c r="U13" s="121" t="s">
        <v>1170</v>
      </c>
    </row>
    <row r="14" spans="1:21" ht="59.25" customHeight="1" x14ac:dyDescent="0.2">
      <c r="A14" s="127" t="s">
        <v>1243</v>
      </c>
      <c r="B14" s="127"/>
      <c r="C14" s="122" t="s">
        <v>1244</v>
      </c>
      <c r="D14" s="122" t="s">
        <v>1244</v>
      </c>
      <c r="E14" s="122" t="s">
        <v>1245</v>
      </c>
      <c r="F14" s="121" t="s">
        <v>1643</v>
      </c>
      <c r="G14" s="129" t="s">
        <v>1256</v>
      </c>
      <c r="H14" s="124">
        <v>42453</v>
      </c>
      <c r="I14" s="125">
        <v>7285484247</v>
      </c>
      <c r="J14" s="124">
        <v>42458</v>
      </c>
      <c r="K14" s="150">
        <v>15</v>
      </c>
      <c r="L14" s="150">
        <v>4.5</v>
      </c>
      <c r="M14" s="150"/>
      <c r="N14" s="142" t="s">
        <v>808</v>
      </c>
      <c r="O14" s="122" t="s">
        <v>1246</v>
      </c>
      <c r="P14" s="143">
        <v>9885</v>
      </c>
      <c r="Q14" s="179" t="s">
        <v>1247</v>
      </c>
      <c r="R14" s="136" t="s">
        <v>1249</v>
      </c>
      <c r="S14" s="121">
        <v>50</v>
      </c>
      <c r="T14" s="122" t="s">
        <v>1269</v>
      </c>
      <c r="U14" s="121" t="s">
        <v>1170</v>
      </c>
    </row>
    <row r="15" spans="1:21" ht="60" x14ac:dyDescent="0.2">
      <c r="A15" s="127" t="s">
        <v>1276</v>
      </c>
      <c r="B15" s="127"/>
      <c r="C15" s="123" t="s">
        <v>1278</v>
      </c>
      <c r="D15" s="123" t="s">
        <v>1278</v>
      </c>
      <c r="E15" s="123" t="s">
        <v>1277</v>
      </c>
      <c r="F15" s="121" t="s">
        <v>1344</v>
      </c>
      <c r="G15" s="129"/>
      <c r="H15" s="124"/>
      <c r="I15" s="125" t="s">
        <v>1281</v>
      </c>
      <c r="J15" s="124">
        <v>42485</v>
      </c>
      <c r="K15" s="183">
        <v>52</v>
      </c>
      <c r="L15" s="184">
        <v>16</v>
      </c>
      <c r="M15" s="184"/>
      <c r="N15" s="142" t="s">
        <v>812</v>
      </c>
      <c r="O15" s="123" t="s">
        <v>1282</v>
      </c>
      <c r="P15" s="185">
        <v>50897.7</v>
      </c>
      <c r="Q15" s="123" t="s">
        <v>1283</v>
      </c>
      <c r="R15" s="165" t="s">
        <v>1284</v>
      </c>
      <c r="S15" s="121">
        <v>50</v>
      </c>
      <c r="T15" s="123" t="s">
        <v>1285</v>
      </c>
      <c r="U15" s="121" t="s">
        <v>1170</v>
      </c>
    </row>
    <row r="16" spans="1:21" ht="45" x14ac:dyDescent="0.2">
      <c r="A16" s="127" t="s">
        <v>1286</v>
      </c>
      <c r="B16" s="127"/>
      <c r="C16" s="123" t="s">
        <v>423</v>
      </c>
      <c r="D16" s="123" t="s">
        <v>423</v>
      </c>
      <c r="E16" s="123" t="s">
        <v>1287</v>
      </c>
      <c r="F16" s="121" t="s">
        <v>1144</v>
      </c>
      <c r="G16" s="129"/>
      <c r="H16" s="124"/>
      <c r="I16" s="125" t="s">
        <v>1288</v>
      </c>
      <c r="J16" s="124">
        <v>42485</v>
      </c>
      <c r="K16" s="152">
        <v>4</v>
      </c>
      <c r="L16" s="152">
        <v>4</v>
      </c>
      <c r="M16" s="152"/>
      <c r="N16" s="142" t="s">
        <v>809</v>
      </c>
      <c r="O16" s="123" t="s">
        <v>1289</v>
      </c>
      <c r="P16" s="143" t="s">
        <v>1727</v>
      </c>
      <c r="Q16" s="185" t="s">
        <v>1290</v>
      </c>
      <c r="R16" s="129"/>
      <c r="S16" s="121" t="s">
        <v>1291</v>
      </c>
      <c r="T16" s="123" t="s">
        <v>1292</v>
      </c>
      <c r="U16" s="121" t="s">
        <v>1168</v>
      </c>
    </row>
    <row r="17" spans="1:21" ht="45" x14ac:dyDescent="0.2">
      <c r="A17" s="127" t="s">
        <v>1293</v>
      </c>
      <c r="B17" s="127"/>
      <c r="C17" s="123" t="s">
        <v>1294</v>
      </c>
      <c r="D17" s="123" t="s">
        <v>1294</v>
      </c>
      <c r="E17" s="123" t="s">
        <v>1295</v>
      </c>
      <c r="F17" s="121" t="s">
        <v>1296</v>
      </c>
      <c r="G17" s="129"/>
      <c r="H17" s="124"/>
      <c r="I17" s="125" t="s">
        <v>1280</v>
      </c>
      <c r="J17" s="124">
        <v>42496</v>
      </c>
      <c r="K17" s="152">
        <v>52</v>
      </c>
      <c r="L17" s="152">
        <v>38</v>
      </c>
      <c r="M17" s="152"/>
      <c r="N17" s="142" t="s">
        <v>812</v>
      </c>
      <c r="O17" s="123" t="s">
        <v>1279</v>
      </c>
      <c r="P17" s="143">
        <v>88584</v>
      </c>
      <c r="Q17" s="123" t="s">
        <v>1297</v>
      </c>
      <c r="R17" s="123" t="s">
        <v>1298</v>
      </c>
      <c r="S17" s="121">
        <v>20</v>
      </c>
      <c r="T17" s="121" t="s">
        <v>1299</v>
      </c>
      <c r="U17" s="121" t="s">
        <v>1168</v>
      </c>
    </row>
    <row r="18" spans="1:21" ht="90" x14ac:dyDescent="0.2">
      <c r="A18" s="127" t="s">
        <v>1300</v>
      </c>
      <c r="B18" s="127"/>
      <c r="C18" s="123" t="s">
        <v>1301</v>
      </c>
      <c r="D18" s="123" t="s">
        <v>1301</v>
      </c>
      <c r="E18" s="123" t="s">
        <v>1302</v>
      </c>
      <c r="F18" s="121" t="s">
        <v>1143</v>
      </c>
      <c r="G18" s="129"/>
      <c r="H18" s="124"/>
      <c r="I18" s="125" t="s">
        <v>1351</v>
      </c>
      <c r="J18" s="124">
        <v>42509</v>
      </c>
      <c r="K18" s="183">
        <v>78.114000000000004</v>
      </c>
      <c r="L18" s="184">
        <v>25.911000000000001</v>
      </c>
      <c r="M18" s="184"/>
      <c r="N18" s="142" t="s">
        <v>813</v>
      </c>
      <c r="O18" s="123" t="s">
        <v>1303</v>
      </c>
      <c r="P18" s="143">
        <v>7790</v>
      </c>
      <c r="Q18" s="185" t="s">
        <v>1304</v>
      </c>
      <c r="R18" s="123" t="s">
        <v>1305</v>
      </c>
      <c r="S18" s="121">
        <v>50</v>
      </c>
      <c r="T18" s="123" t="s">
        <v>1306</v>
      </c>
      <c r="U18" s="121" t="s">
        <v>1170</v>
      </c>
    </row>
    <row r="19" spans="1:21" ht="105" x14ac:dyDescent="0.2">
      <c r="A19" s="127" t="s">
        <v>1307</v>
      </c>
      <c r="B19" s="127"/>
      <c r="C19" s="123" t="s">
        <v>1308</v>
      </c>
      <c r="D19" s="123" t="s">
        <v>1308</v>
      </c>
      <c r="E19" s="123" t="s">
        <v>1309</v>
      </c>
      <c r="F19" s="121" t="s">
        <v>1145</v>
      </c>
      <c r="G19" s="129" t="s">
        <v>1609</v>
      </c>
      <c r="H19" s="124">
        <v>42509</v>
      </c>
      <c r="I19" s="125" t="s">
        <v>1350</v>
      </c>
      <c r="J19" s="124">
        <v>42516</v>
      </c>
      <c r="K19" s="184">
        <v>19.189</v>
      </c>
      <c r="L19" s="184">
        <v>9.4290000000000003</v>
      </c>
      <c r="M19" s="184"/>
      <c r="N19" s="142" t="s">
        <v>809</v>
      </c>
      <c r="O19" s="123" t="s">
        <v>1310</v>
      </c>
      <c r="P19" s="143">
        <v>14051</v>
      </c>
      <c r="Q19" s="185" t="s">
        <v>1311</v>
      </c>
      <c r="R19" s="123" t="s">
        <v>1312</v>
      </c>
      <c r="S19" s="121">
        <v>50</v>
      </c>
      <c r="T19" s="123" t="s">
        <v>1313</v>
      </c>
      <c r="U19" s="121" t="s">
        <v>1170</v>
      </c>
    </row>
    <row r="20" spans="1:21" ht="75.75" customHeight="1" x14ac:dyDescent="0.2">
      <c r="A20" s="127" t="s">
        <v>1314</v>
      </c>
      <c r="B20" s="127"/>
      <c r="C20" s="123" t="s">
        <v>1315</v>
      </c>
      <c r="D20" s="123" t="s">
        <v>1315</v>
      </c>
      <c r="E20" s="123" t="s">
        <v>1316</v>
      </c>
      <c r="F20" s="121" t="s">
        <v>1163</v>
      </c>
      <c r="G20" s="129" t="s">
        <v>1610</v>
      </c>
      <c r="H20" s="124">
        <v>42515</v>
      </c>
      <c r="I20" s="125" t="s">
        <v>1349</v>
      </c>
      <c r="J20" s="124">
        <v>42516</v>
      </c>
      <c r="K20" s="183">
        <v>1.3</v>
      </c>
      <c r="L20" s="183">
        <v>1.3</v>
      </c>
      <c r="M20" s="183"/>
      <c r="N20" s="142" t="s">
        <v>806</v>
      </c>
      <c r="O20" s="123" t="s">
        <v>1317</v>
      </c>
      <c r="P20" s="143">
        <v>3534</v>
      </c>
      <c r="Q20" s="123" t="s">
        <v>1318</v>
      </c>
      <c r="R20" s="123" t="s">
        <v>1319</v>
      </c>
      <c r="S20" s="121">
        <v>20</v>
      </c>
      <c r="T20" s="127"/>
      <c r="U20" s="121" t="s">
        <v>1170</v>
      </c>
    </row>
    <row r="21" spans="1:21" ht="99" customHeight="1" x14ac:dyDescent="0.2">
      <c r="A21" s="127" t="s">
        <v>1320</v>
      </c>
      <c r="B21" s="127"/>
      <c r="C21" s="176" t="s">
        <v>1321</v>
      </c>
      <c r="D21" s="176" t="s">
        <v>1321</v>
      </c>
      <c r="E21" s="176" t="s">
        <v>1322</v>
      </c>
      <c r="F21" s="121" t="s">
        <v>1643</v>
      </c>
      <c r="G21" s="129" t="s">
        <v>1611</v>
      </c>
      <c r="H21" s="124">
        <v>42522</v>
      </c>
      <c r="I21" s="125" t="s">
        <v>1348</v>
      </c>
      <c r="J21" s="124">
        <v>42516</v>
      </c>
      <c r="K21" s="187">
        <v>17.327000000000002</v>
      </c>
      <c r="L21" s="188">
        <v>2.9</v>
      </c>
      <c r="M21" s="188"/>
      <c r="N21" s="142" t="s">
        <v>812</v>
      </c>
      <c r="O21" s="176" t="s">
        <v>1323</v>
      </c>
      <c r="P21" s="143">
        <v>361.5</v>
      </c>
      <c r="Q21" s="189" t="s">
        <v>1324</v>
      </c>
      <c r="R21" s="176" t="s">
        <v>1728</v>
      </c>
      <c r="S21" s="121">
        <v>20</v>
      </c>
      <c r="T21" s="176" t="s">
        <v>1325</v>
      </c>
      <c r="U21" s="121" t="s">
        <v>1170</v>
      </c>
    </row>
    <row r="22" spans="1:21" ht="105" x14ac:dyDescent="0.2">
      <c r="A22" s="127" t="s">
        <v>1326</v>
      </c>
      <c r="B22" s="127"/>
      <c r="C22" s="123" t="s">
        <v>1207</v>
      </c>
      <c r="D22" s="123" t="s">
        <v>1207</v>
      </c>
      <c r="E22" s="123" t="s">
        <v>1327</v>
      </c>
      <c r="F22" s="121" t="s">
        <v>1141</v>
      </c>
      <c r="G22" s="129" t="s">
        <v>1612</v>
      </c>
      <c r="H22" s="124">
        <v>42397</v>
      </c>
      <c r="I22" s="125" t="s">
        <v>1347</v>
      </c>
      <c r="J22" s="124">
        <v>42520</v>
      </c>
      <c r="K22" s="190">
        <v>28.215</v>
      </c>
      <c r="L22" s="184">
        <v>9.2149999999999999</v>
      </c>
      <c r="M22" s="184"/>
      <c r="N22" s="142" t="s">
        <v>812</v>
      </c>
      <c r="O22" s="123" t="s">
        <v>1209</v>
      </c>
      <c r="P22" s="143">
        <v>8659.7000000000007</v>
      </c>
      <c r="Q22" s="123" t="s">
        <v>1328</v>
      </c>
      <c r="R22" s="123" t="s">
        <v>1329</v>
      </c>
      <c r="S22" s="121">
        <v>50</v>
      </c>
      <c r="T22" s="123" t="s">
        <v>1330</v>
      </c>
      <c r="U22" s="121" t="s">
        <v>1170</v>
      </c>
    </row>
    <row r="23" spans="1:21" ht="120" x14ac:dyDescent="0.2">
      <c r="A23" s="127" t="s">
        <v>1331</v>
      </c>
      <c r="B23" s="127"/>
      <c r="C23" s="123" t="s">
        <v>207</v>
      </c>
      <c r="D23" s="123" t="s">
        <v>207</v>
      </c>
      <c r="E23" s="123" t="s">
        <v>1332</v>
      </c>
      <c r="F23" s="121" t="s">
        <v>1156</v>
      </c>
      <c r="G23" s="129"/>
      <c r="H23" s="124"/>
      <c r="I23" s="125" t="s">
        <v>1346</v>
      </c>
      <c r="J23" s="124">
        <v>42535</v>
      </c>
      <c r="K23" s="190">
        <v>25.5</v>
      </c>
      <c r="L23" s="184">
        <v>13.5</v>
      </c>
      <c r="M23" s="184"/>
      <c r="N23" s="142" t="s">
        <v>808</v>
      </c>
      <c r="O23" s="166" t="s">
        <v>1333</v>
      </c>
      <c r="P23" s="143">
        <v>9000</v>
      </c>
      <c r="Q23" s="123" t="s">
        <v>1334</v>
      </c>
      <c r="R23" s="166" t="s">
        <v>1335</v>
      </c>
      <c r="S23" s="121">
        <v>42</v>
      </c>
      <c r="T23" s="166" t="s">
        <v>1336</v>
      </c>
      <c r="U23" s="121" t="s">
        <v>1170</v>
      </c>
    </row>
    <row r="24" spans="1:21" ht="60" x14ac:dyDescent="0.2">
      <c r="A24" s="127" t="s">
        <v>1337</v>
      </c>
      <c r="B24" s="127"/>
      <c r="C24" s="123" t="s">
        <v>1338</v>
      </c>
      <c r="D24" s="123" t="s">
        <v>1338</v>
      </c>
      <c r="E24" s="123" t="s">
        <v>1339</v>
      </c>
      <c r="F24" s="121" t="s">
        <v>1143</v>
      </c>
      <c r="G24" s="129" t="s">
        <v>1613</v>
      </c>
      <c r="H24" s="124">
        <v>42537</v>
      </c>
      <c r="I24" s="125" t="s">
        <v>1345</v>
      </c>
      <c r="J24" s="124">
        <v>42536</v>
      </c>
      <c r="K24" s="190">
        <v>10.988</v>
      </c>
      <c r="L24" s="184">
        <v>2.742</v>
      </c>
      <c r="M24" s="184"/>
      <c r="N24" s="142" t="s">
        <v>811</v>
      </c>
      <c r="O24" s="123" t="s">
        <v>1340</v>
      </c>
      <c r="P24" s="143">
        <v>1479</v>
      </c>
      <c r="Q24" s="123" t="s">
        <v>1341</v>
      </c>
      <c r="R24" s="123" t="s">
        <v>1342</v>
      </c>
      <c r="S24" s="121">
        <v>20</v>
      </c>
      <c r="T24" s="123" t="s">
        <v>1343</v>
      </c>
      <c r="U24" s="121" t="s">
        <v>1170</v>
      </c>
    </row>
    <row r="25" spans="1:21" ht="78" customHeight="1" x14ac:dyDescent="0.2">
      <c r="A25" s="127" t="s">
        <v>1501</v>
      </c>
      <c r="B25" s="127"/>
      <c r="C25" s="123" t="s">
        <v>1503</v>
      </c>
      <c r="D25" s="123" t="s">
        <v>1503</v>
      </c>
      <c r="E25" s="123" t="s">
        <v>1502</v>
      </c>
      <c r="F25" s="121" t="s">
        <v>1158</v>
      </c>
      <c r="G25" s="129"/>
      <c r="H25" s="124"/>
      <c r="I25" s="125" t="s">
        <v>1504</v>
      </c>
      <c r="J25" s="124">
        <v>42555</v>
      </c>
      <c r="K25" s="152">
        <v>249.7</v>
      </c>
      <c r="L25" s="152">
        <v>48</v>
      </c>
      <c r="M25" s="152"/>
      <c r="N25" s="142" t="s">
        <v>814</v>
      </c>
      <c r="O25" s="123" t="s">
        <v>1505</v>
      </c>
      <c r="P25" s="143">
        <v>214250</v>
      </c>
      <c r="Q25" s="186" t="s">
        <v>1506</v>
      </c>
      <c r="R25" s="123" t="s">
        <v>1507</v>
      </c>
      <c r="S25" s="121">
        <v>50</v>
      </c>
      <c r="T25" s="123" t="s">
        <v>1508</v>
      </c>
      <c r="U25" s="121" t="s">
        <v>1170</v>
      </c>
    </row>
    <row r="26" spans="1:21" ht="90" x14ac:dyDescent="0.2">
      <c r="A26" s="127" t="s">
        <v>1515</v>
      </c>
      <c r="B26" s="127"/>
      <c r="C26" s="123" t="s">
        <v>1516</v>
      </c>
      <c r="D26" s="123" t="s">
        <v>1516</v>
      </c>
      <c r="E26" s="123" t="s">
        <v>1517</v>
      </c>
      <c r="F26" s="121" t="s">
        <v>1675</v>
      </c>
      <c r="G26" s="129"/>
      <c r="H26" s="124"/>
      <c r="I26" s="125" t="s">
        <v>1604</v>
      </c>
      <c r="J26" s="124">
        <v>42559</v>
      </c>
      <c r="K26" s="152">
        <v>8</v>
      </c>
      <c r="L26" s="152">
        <v>8</v>
      </c>
      <c r="M26" s="152"/>
      <c r="N26" s="142" t="s">
        <v>814</v>
      </c>
      <c r="O26" s="123" t="s">
        <v>1518</v>
      </c>
      <c r="P26" s="143">
        <v>6500</v>
      </c>
      <c r="Q26" s="123" t="s">
        <v>1519</v>
      </c>
      <c r="R26" s="123" t="s">
        <v>1520</v>
      </c>
      <c r="S26" s="121">
        <v>20</v>
      </c>
      <c r="T26" s="123" t="s">
        <v>1521</v>
      </c>
      <c r="U26" s="121" t="s">
        <v>1170</v>
      </c>
    </row>
    <row r="27" spans="1:21" ht="90" x14ac:dyDescent="0.2">
      <c r="A27" s="127" t="s">
        <v>1528</v>
      </c>
      <c r="B27" s="127"/>
      <c r="C27" s="123" t="s">
        <v>1522</v>
      </c>
      <c r="D27" s="123" t="s">
        <v>1522</v>
      </c>
      <c r="E27" s="123" t="s">
        <v>1523</v>
      </c>
      <c r="F27" s="121" t="s">
        <v>1163</v>
      </c>
      <c r="G27" s="129" t="s">
        <v>1614</v>
      </c>
      <c r="H27" s="124">
        <v>42562</v>
      </c>
      <c r="I27" s="125" t="s">
        <v>1605</v>
      </c>
      <c r="J27" s="124">
        <v>42564</v>
      </c>
      <c r="K27" s="152">
        <v>2</v>
      </c>
      <c r="L27" s="152">
        <v>0.25</v>
      </c>
      <c r="M27" s="152"/>
      <c r="N27" s="142" t="s">
        <v>806</v>
      </c>
      <c r="O27" s="123" t="s">
        <v>1524</v>
      </c>
      <c r="P27" s="143">
        <v>26152</v>
      </c>
      <c r="Q27" s="123" t="s">
        <v>1525</v>
      </c>
      <c r="R27" s="123" t="s">
        <v>1526</v>
      </c>
      <c r="S27" s="121">
        <v>20</v>
      </c>
      <c r="T27" s="123" t="s">
        <v>1527</v>
      </c>
      <c r="U27" s="121" t="s">
        <v>1170</v>
      </c>
    </row>
    <row r="28" spans="1:21" ht="93.75" customHeight="1" x14ac:dyDescent="0.2">
      <c r="A28" s="127" t="s">
        <v>1531</v>
      </c>
      <c r="B28" s="127"/>
      <c r="C28" s="123" t="s">
        <v>1529</v>
      </c>
      <c r="D28" s="123" t="s">
        <v>1529</v>
      </c>
      <c r="E28" s="123" t="s">
        <v>1530</v>
      </c>
      <c r="F28" s="121" t="s">
        <v>1158</v>
      </c>
      <c r="G28" s="129"/>
      <c r="H28" s="124"/>
      <c r="I28" s="125" t="s">
        <v>1606</v>
      </c>
      <c r="J28" s="124">
        <v>42585</v>
      </c>
      <c r="K28" s="185">
        <v>161</v>
      </c>
      <c r="L28" s="185">
        <v>48.3</v>
      </c>
      <c r="M28" s="152"/>
      <c r="N28" s="142" t="s">
        <v>806</v>
      </c>
      <c r="O28" s="123" t="s">
        <v>1532</v>
      </c>
      <c r="P28" s="143">
        <v>16381</v>
      </c>
      <c r="Q28" s="123" t="s">
        <v>1535</v>
      </c>
      <c r="R28" s="191" t="s">
        <v>1534</v>
      </c>
      <c r="S28" s="172" t="s">
        <v>1729</v>
      </c>
      <c r="T28" s="123" t="s">
        <v>1536</v>
      </c>
      <c r="U28" s="121" t="s">
        <v>1168</v>
      </c>
    </row>
    <row r="29" spans="1:21" ht="46.5" customHeight="1" x14ac:dyDescent="0.2">
      <c r="A29" s="127" t="s">
        <v>1537</v>
      </c>
      <c r="B29" s="127"/>
      <c r="C29" s="123" t="s">
        <v>1529</v>
      </c>
      <c r="D29" s="123" t="s">
        <v>1529</v>
      </c>
      <c r="E29" s="123" t="s">
        <v>1538</v>
      </c>
      <c r="F29" s="121" t="s">
        <v>1158</v>
      </c>
      <c r="G29" s="129"/>
      <c r="H29" s="124"/>
      <c r="I29" s="125" t="s">
        <v>1607</v>
      </c>
      <c r="J29" s="124">
        <v>42585</v>
      </c>
      <c r="K29" s="152">
        <v>162.30000000000001</v>
      </c>
      <c r="L29" s="152">
        <v>48.69</v>
      </c>
      <c r="M29" s="152"/>
      <c r="N29" s="142" t="s">
        <v>806</v>
      </c>
      <c r="O29" s="123" t="s">
        <v>1532</v>
      </c>
      <c r="P29" s="143">
        <v>16767</v>
      </c>
      <c r="Q29" s="123" t="s">
        <v>1539</v>
      </c>
      <c r="R29" s="191" t="s">
        <v>1540</v>
      </c>
      <c r="S29" s="172" t="s">
        <v>1729</v>
      </c>
      <c r="T29" s="123" t="s">
        <v>1541</v>
      </c>
      <c r="U29" s="121" t="s">
        <v>1168</v>
      </c>
    </row>
    <row r="30" spans="1:21" ht="75" x14ac:dyDescent="0.2">
      <c r="A30" s="127" t="s">
        <v>1542</v>
      </c>
      <c r="B30" s="127"/>
      <c r="C30" s="123" t="s">
        <v>1543</v>
      </c>
      <c r="D30" s="123" t="s">
        <v>1543</v>
      </c>
      <c r="E30" s="123" t="s">
        <v>1544</v>
      </c>
      <c r="F30" s="121" t="s">
        <v>1157</v>
      </c>
      <c r="G30" s="129"/>
      <c r="H30" s="127"/>
      <c r="I30" s="125" t="s">
        <v>1608</v>
      </c>
      <c r="J30" s="124">
        <v>42612</v>
      </c>
      <c r="K30" s="152">
        <v>108</v>
      </c>
      <c r="L30" s="152">
        <v>43</v>
      </c>
      <c r="M30" s="152"/>
      <c r="N30" s="142" t="s">
        <v>808</v>
      </c>
      <c r="O30" s="123" t="s">
        <v>1546</v>
      </c>
      <c r="P30" s="143">
        <v>22000</v>
      </c>
      <c r="Q30" s="123" t="s">
        <v>1547</v>
      </c>
      <c r="R30" s="123" t="s">
        <v>1533</v>
      </c>
      <c r="S30" s="121">
        <v>30</v>
      </c>
      <c r="T30" s="123" t="s">
        <v>1548</v>
      </c>
      <c r="U30" s="121" t="s">
        <v>1170</v>
      </c>
    </row>
    <row r="31" spans="1:21" ht="75" x14ac:dyDescent="0.2">
      <c r="A31" s="127" t="s">
        <v>1750</v>
      </c>
      <c r="B31" s="127"/>
      <c r="C31" s="123" t="s">
        <v>1549</v>
      </c>
      <c r="D31" s="123" t="s">
        <v>1549</v>
      </c>
      <c r="E31" s="123" t="s">
        <v>1550</v>
      </c>
      <c r="F31" s="121" t="s">
        <v>1676</v>
      </c>
      <c r="G31" s="129"/>
      <c r="H31" s="124"/>
      <c r="I31" s="125">
        <v>5567640867</v>
      </c>
      <c r="J31" s="124">
        <v>42612</v>
      </c>
      <c r="K31" s="152">
        <v>5.46</v>
      </c>
      <c r="L31" s="152">
        <v>4</v>
      </c>
      <c r="M31" s="152"/>
      <c r="N31" s="142" t="s">
        <v>812</v>
      </c>
      <c r="O31" s="123" t="s">
        <v>1551</v>
      </c>
      <c r="P31" s="143">
        <v>9031</v>
      </c>
      <c r="Q31" s="123" t="s">
        <v>1552</v>
      </c>
      <c r="R31" s="123" t="s">
        <v>1553</v>
      </c>
      <c r="S31" s="121">
        <v>50</v>
      </c>
      <c r="T31" s="123" t="s">
        <v>1554</v>
      </c>
      <c r="U31" s="121" t="s">
        <v>1170</v>
      </c>
    </row>
    <row r="32" spans="1:21" ht="90" x14ac:dyDescent="0.2">
      <c r="A32" s="127" t="s">
        <v>1555</v>
      </c>
      <c r="B32" s="127"/>
      <c r="C32" s="123" t="s">
        <v>1556</v>
      </c>
      <c r="D32" s="123" t="s">
        <v>1556</v>
      </c>
      <c r="E32" s="123" t="s">
        <v>1557</v>
      </c>
      <c r="F32" s="121" t="s">
        <v>1545</v>
      </c>
      <c r="G32" s="129" t="s">
        <v>1615</v>
      </c>
      <c r="H32" s="124">
        <v>42646</v>
      </c>
      <c r="I32" s="125"/>
      <c r="J32" s="124"/>
      <c r="K32" s="152">
        <v>36</v>
      </c>
      <c r="L32" s="152">
        <v>27</v>
      </c>
      <c r="M32" s="152"/>
      <c r="N32" s="142" t="s">
        <v>810</v>
      </c>
      <c r="O32" s="123" t="s">
        <v>1558</v>
      </c>
      <c r="P32" s="143">
        <v>157696</v>
      </c>
      <c r="Q32" s="123" t="s">
        <v>1559</v>
      </c>
      <c r="R32" s="123" t="s">
        <v>1669</v>
      </c>
      <c r="S32" s="121">
        <v>50</v>
      </c>
      <c r="T32" s="186" t="s">
        <v>1560</v>
      </c>
      <c r="U32" s="121" t="s">
        <v>1170</v>
      </c>
    </row>
    <row r="33" spans="1:21" ht="73.5" customHeight="1" x14ac:dyDescent="0.2">
      <c r="A33" s="127" t="s">
        <v>1576</v>
      </c>
      <c r="B33" s="127"/>
      <c r="C33" s="166" t="s">
        <v>1573</v>
      </c>
      <c r="D33" s="166" t="s">
        <v>1573</v>
      </c>
      <c r="E33" s="176" t="s">
        <v>1574</v>
      </c>
      <c r="F33" s="121" t="s">
        <v>1140</v>
      </c>
      <c r="G33" s="129" t="s">
        <v>1575</v>
      </c>
      <c r="H33" s="124">
        <v>42649</v>
      </c>
      <c r="I33" s="125"/>
      <c r="J33" s="124"/>
      <c r="K33" s="152">
        <v>146.80000000000001</v>
      </c>
      <c r="L33" s="152">
        <v>22</v>
      </c>
      <c r="M33" s="152"/>
      <c r="N33" s="142" t="s">
        <v>814</v>
      </c>
      <c r="O33" s="166" t="s">
        <v>1577</v>
      </c>
      <c r="P33" s="143">
        <v>13926.5</v>
      </c>
      <c r="Q33" s="176" t="s">
        <v>1578</v>
      </c>
      <c r="R33" s="176" t="s">
        <v>1579</v>
      </c>
      <c r="S33" s="121">
        <v>50</v>
      </c>
      <c r="T33" s="123" t="s">
        <v>1580</v>
      </c>
      <c r="U33" s="121" t="s">
        <v>1170</v>
      </c>
    </row>
    <row r="34" spans="1:21" ht="60" x14ac:dyDescent="0.2">
      <c r="A34" s="127" t="s">
        <v>1582</v>
      </c>
      <c r="B34" s="127"/>
      <c r="C34" s="127"/>
      <c r="D34" s="192" t="s">
        <v>1583</v>
      </c>
      <c r="E34" s="192" t="s">
        <v>1584</v>
      </c>
      <c r="F34" s="121" t="s">
        <v>1296</v>
      </c>
      <c r="G34" s="129" t="s">
        <v>1601</v>
      </c>
      <c r="H34" s="124">
        <v>42669</v>
      </c>
      <c r="I34" s="125"/>
      <c r="J34" s="124"/>
      <c r="K34" s="152">
        <v>71</v>
      </c>
      <c r="L34" s="152">
        <v>42</v>
      </c>
      <c r="M34" s="152"/>
      <c r="N34" s="142" t="s">
        <v>805</v>
      </c>
      <c r="O34" s="192" t="s">
        <v>1678</v>
      </c>
      <c r="P34" s="192" t="s">
        <v>1592</v>
      </c>
      <c r="Q34" s="192" t="s">
        <v>1585</v>
      </c>
      <c r="R34" s="192" t="s">
        <v>1586</v>
      </c>
      <c r="S34" s="121">
        <v>50</v>
      </c>
      <c r="T34" s="121" t="s">
        <v>1587</v>
      </c>
      <c r="U34" s="121" t="s">
        <v>1168</v>
      </c>
    </row>
    <row r="35" spans="1:21" ht="93.75" customHeight="1" x14ac:dyDescent="0.2">
      <c r="A35" s="127" t="s">
        <v>1588</v>
      </c>
      <c r="B35" s="127"/>
      <c r="C35" s="127"/>
      <c r="D35" s="192" t="s">
        <v>10</v>
      </c>
      <c r="E35" s="192" t="s">
        <v>1589</v>
      </c>
      <c r="F35" s="121" t="s">
        <v>1296</v>
      </c>
      <c r="G35" s="129" t="s">
        <v>1602</v>
      </c>
      <c r="H35" s="124">
        <v>42670</v>
      </c>
      <c r="I35" s="125"/>
      <c r="J35" s="124"/>
      <c r="K35" s="152">
        <v>253</v>
      </c>
      <c r="L35" s="152">
        <v>184</v>
      </c>
      <c r="M35" s="152"/>
      <c r="N35" s="142" t="s">
        <v>805</v>
      </c>
      <c r="O35" s="192" t="s">
        <v>1590</v>
      </c>
      <c r="P35" s="143">
        <v>428237</v>
      </c>
      <c r="Q35" s="192" t="s">
        <v>1591</v>
      </c>
      <c r="R35" s="192" t="s">
        <v>1586</v>
      </c>
      <c r="S35" s="123" t="s">
        <v>1593</v>
      </c>
      <c r="T35" s="192" t="s">
        <v>1594</v>
      </c>
      <c r="U35" s="121" t="s">
        <v>1168</v>
      </c>
    </row>
    <row r="36" spans="1:21" ht="45" x14ac:dyDescent="0.2">
      <c r="A36" s="127" t="s">
        <v>1595</v>
      </c>
      <c r="B36" s="127"/>
      <c r="C36" s="127"/>
      <c r="D36" s="123" t="s">
        <v>353</v>
      </c>
      <c r="E36" s="123" t="s">
        <v>1596</v>
      </c>
      <c r="F36" s="121" t="s">
        <v>1296</v>
      </c>
      <c r="G36" s="129" t="s">
        <v>1603</v>
      </c>
      <c r="H36" s="124">
        <v>42678</v>
      </c>
      <c r="I36" s="125"/>
      <c r="J36" s="124"/>
      <c r="K36" s="152">
        <v>3.0049999999999999</v>
      </c>
      <c r="L36" s="152">
        <v>1.202</v>
      </c>
      <c r="M36" s="152"/>
      <c r="N36" s="142" t="s">
        <v>814</v>
      </c>
      <c r="O36" s="123" t="s">
        <v>1597</v>
      </c>
      <c r="P36" s="143">
        <v>51850</v>
      </c>
      <c r="Q36" s="192" t="s">
        <v>1598</v>
      </c>
      <c r="R36" s="192" t="s">
        <v>1599</v>
      </c>
      <c r="S36" s="123">
        <v>50</v>
      </c>
      <c r="T36" s="192" t="s">
        <v>1594</v>
      </c>
      <c r="U36" s="121" t="s">
        <v>1168</v>
      </c>
    </row>
    <row r="37" spans="1:21" ht="74.25" customHeight="1" x14ac:dyDescent="0.2">
      <c r="A37" s="127" t="s">
        <v>1617</v>
      </c>
      <c r="B37" s="127"/>
      <c r="C37" s="127"/>
      <c r="D37" s="123" t="s">
        <v>1581</v>
      </c>
      <c r="E37" s="123" t="s">
        <v>1616</v>
      </c>
      <c r="F37" s="121" t="s">
        <v>1140</v>
      </c>
      <c r="G37" s="129" t="s">
        <v>1600</v>
      </c>
      <c r="H37" s="124">
        <v>42656</v>
      </c>
      <c r="I37" s="125"/>
      <c r="J37" s="124"/>
      <c r="K37" s="152">
        <v>12.2</v>
      </c>
      <c r="L37" s="152">
        <v>6</v>
      </c>
      <c r="M37" s="152"/>
      <c r="N37" s="142" t="s">
        <v>808</v>
      </c>
      <c r="O37" s="123" t="s">
        <v>1618</v>
      </c>
      <c r="P37" s="143">
        <v>20000</v>
      </c>
      <c r="Q37" s="123" t="s">
        <v>1619</v>
      </c>
      <c r="R37" s="123" t="s">
        <v>1620</v>
      </c>
      <c r="S37" s="123">
        <v>50</v>
      </c>
      <c r="T37" s="178" t="s">
        <v>1731</v>
      </c>
      <c r="U37" s="192" t="s">
        <v>1170</v>
      </c>
    </row>
    <row r="38" spans="1:21" ht="75" x14ac:dyDescent="0.2">
      <c r="A38" s="127" t="s">
        <v>1621</v>
      </c>
      <c r="B38" s="127"/>
      <c r="C38" s="127"/>
      <c r="D38" s="123" t="s">
        <v>1622</v>
      </c>
      <c r="E38" s="123" t="s">
        <v>1623</v>
      </c>
      <c r="F38" s="121" t="s">
        <v>1140</v>
      </c>
      <c r="G38" s="129" t="s">
        <v>1674</v>
      </c>
      <c r="H38" s="124">
        <v>42684</v>
      </c>
      <c r="I38" s="125"/>
      <c r="J38" s="124"/>
      <c r="K38" s="152">
        <v>9</v>
      </c>
      <c r="L38" s="152">
        <v>9</v>
      </c>
      <c r="M38" s="152"/>
      <c r="N38" s="193" t="s">
        <v>807</v>
      </c>
      <c r="O38" s="123" t="s">
        <v>1624</v>
      </c>
      <c r="P38" s="143">
        <v>6132</v>
      </c>
      <c r="Q38" s="123" t="s">
        <v>1625</v>
      </c>
      <c r="R38" s="123" t="s">
        <v>1626</v>
      </c>
      <c r="S38" s="123">
        <v>50</v>
      </c>
      <c r="T38" s="123" t="s">
        <v>1627</v>
      </c>
      <c r="U38" s="192" t="s">
        <v>1170</v>
      </c>
    </row>
    <row r="39" spans="1:21" ht="60" x14ac:dyDescent="0.2">
      <c r="A39" s="127" t="s">
        <v>1630</v>
      </c>
      <c r="B39" s="127"/>
      <c r="C39" s="127"/>
      <c r="D39" s="123" t="s">
        <v>1628</v>
      </c>
      <c r="E39" s="123" t="s">
        <v>1629</v>
      </c>
      <c r="F39" s="121" t="s">
        <v>1643</v>
      </c>
      <c r="G39" s="129" t="s">
        <v>1673</v>
      </c>
      <c r="H39" s="124">
        <v>42689</v>
      </c>
      <c r="I39" s="125"/>
      <c r="J39" s="124"/>
      <c r="K39" s="173">
        <v>5.7869999999999999</v>
      </c>
      <c r="L39" s="173">
        <v>5.7869999999999999</v>
      </c>
      <c r="M39" s="152"/>
      <c r="N39" s="193" t="s">
        <v>812</v>
      </c>
      <c r="O39" s="123" t="s">
        <v>1631</v>
      </c>
      <c r="P39" s="143">
        <v>1000</v>
      </c>
      <c r="Q39" s="192"/>
      <c r="R39" s="192"/>
      <c r="S39" s="123">
        <v>50</v>
      </c>
      <c r="T39" s="123" t="s">
        <v>1632</v>
      </c>
      <c r="U39" s="192" t="s">
        <v>1170</v>
      </c>
    </row>
    <row r="40" spans="1:21" ht="75" x14ac:dyDescent="0.2">
      <c r="A40" s="127" t="s">
        <v>1633</v>
      </c>
      <c r="B40" s="127"/>
      <c r="C40" s="127"/>
      <c r="D40" s="123" t="s">
        <v>1634</v>
      </c>
      <c r="E40" s="123" t="s">
        <v>1635</v>
      </c>
      <c r="F40" s="121" t="s">
        <v>1643</v>
      </c>
      <c r="G40" s="129" t="s">
        <v>1636</v>
      </c>
      <c r="H40" s="124">
        <v>42682</v>
      </c>
      <c r="I40" s="125"/>
      <c r="J40" s="124"/>
      <c r="K40" s="173">
        <v>26</v>
      </c>
      <c r="L40" s="173">
        <v>8</v>
      </c>
      <c r="M40" s="152"/>
      <c r="N40" s="193" t="s">
        <v>806</v>
      </c>
      <c r="O40" s="123" t="s">
        <v>1637</v>
      </c>
      <c r="P40" s="143">
        <v>19260.8</v>
      </c>
      <c r="Q40" s="123" t="s">
        <v>1638</v>
      </c>
      <c r="R40" s="123" t="s">
        <v>1639</v>
      </c>
      <c r="S40" s="123">
        <v>50</v>
      </c>
      <c r="T40" s="178" t="s">
        <v>1736</v>
      </c>
      <c r="U40" s="192" t="s">
        <v>1170</v>
      </c>
    </row>
    <row r="41" spans="1:21" s="480" customFormat="1" ht="60" x14ac:dyDescent="0.2">
      <c r="A41" s="470" t="s">
        <v>1641</v>
      </c>
      <c r="B41" s="470"/>
      <c r="C41" s="470"/>
      <c r="D41" s="471" t="s">
        <v>1122</v>
      </c>
      <c r="E41" s="471" t="s">
        <v>1642</v>
      </c>
      <c r="F41" s="472" t="s">
        <v>1677</v>
      </c>
      <c r="G41" s="473" t="s">
        <v>1671</v>
      </c>
      <c r="H41" s="474">
        <v>42705</v>
      </c>
      <c r="I41" s="475" t="s">
        <v>1644</v>
      </c>
      <c r="J41" s="474">
        <v>42705</v>
      </c>
      <c r="K41" s="476">
        <v>440</v>
      </c>
      <c r="L41" s="476"/>
      <c r="M41" s="477">
        <v>70</v>
      </c>
      <c r="N41" s="478" t="s">
        <v>808</v>
      </c>
      <c r="O41" s="471" t="s">
        <v>1645</v>
      </c>
      <c r="P41" s="479">
        <v>430000</v>
      </c>
      <c r="Q41" s="471" t="s">
        <v>1647</v>
      </c>
      <c r="R41" s="471" t="s">
        <v>1646</v>
      </c>
      <c r="S41" s="471">
        <v>50</v>
      </c>
      <c r="T41" s="471"/>
      <c r="U41" s="471"/>
    </row>
    <row r="42" spans="1:21" ht="90" x14ac:dyDescent="0.2">
      <c r="A42" s="127" t="s">
        <v>1648</v>
      </c>
      <c r="B42" s="127"/>
      <c r="C42" s="127"/>
      <c r="D42" s="123" t="s">
        <v>1649</v>
      </c>
      <c r="E42" s="123" t="s">
        <v>1650</v>
      </c>
      <c r="F42" s="121" t="s">
        <v>1141</v>
      </c>
      <c r="G42" s="129" t="s">
        <v>1672</v>
      </c>
      <c r="H42" s="124">
        <v>42698</v>
      </c>
      <c r="I42" s="125" t="s">
        <v>1651</v>
      </c>
      <c r="J42" s="124">
        <v>42710</v>
      </c>
      <c r="K42" s="173">
        <v>20.8</v>
      </c>
      <c r="L42" s="173">
        <v>6.6</v>
      </c>
      <c r="M42" s="152"/>
      <c r="N42" s="193" t="s">
        <v>815</v>
      </c>
      <c r="O42" s="123" t="s">
        <v>624</v>
      </c>
      <c r="P42" s="143">
        <v>7729</v>
      </c>
      <c r="Q42" s="166" t="s">
        <v>1210</v>
      </c>
      <c r="R42" s="123" t="s">
        <v>1652</v>
      </c>
      <c r="S42" s="123">
        <v>50</v>
      </c>
      <c r="T42" s="123" t="s">
        <v>1653</v>
      </c>
      <c r="U42" s="192" t="s">
        <v>1170</v>
      </c>
    </row>
    <row r="43" spans="1:21" ht="60" x14ac:dyDescent="0.2">
      <c r="A43" s="127" t="s">
        <v>1654</v>
      </c>
      <c r="B43" s="127"/>
      <c r="C43" s="127"/>
      <c r="D43" s="123" t="s">
        <v>1655</v>
      </c>
      <c r="E43" s="123" t="s">
        <v>1656</v>
      </c>
      <c r="F43" s="121" t="s">
        <v>1144</v>
      </c>
      <c r="G43" s="129"/>
      <c r="H43" s="124"/>
      <c r="I43" s="125" t="s">
        <v>1726</v>
      </c>
      <c r="J43" s="124">
        <v>42710</v>
      </c>
      <c r="K43" s="173">
        <v>4.1269999999999998</v>
      </c>
      <c r="L43" s="173">
        <v>4.1269999999999998</v>
      </c>
      <c r="M43" s="152"/>
      <c r="N43" s="193" t="s">
        <v>811</v>
      </c>
      <c r="O43" s="123" t="s">
        <v>1657</v>
      </c>
      <c r="P43" s="143" t="s">
        <v>1659</v>
      </c>
      <c r="Q43" s="166" t="s">
        <v>1658</v>
      </c>
      <c r="R43" s="123" t="s">
        <v>1660</v>
      </c>
      <c r="S43" s="123" t="s">
        <v>427</v>
      </c>
      <c r="T43" s="123" t="s">
        <v>1661</v>
      </c>
      <c r="U43" s="192" t="s">
        <v>1170</v>
      </c>
    </row>
    <row r="44" spans="1:21" ht="45" x14ac:dyDescent="0.2">
      <c r="A44" s="127" t="s">
        <v>1662</v>
      </c>
      <c r="B44" s="127"/>
      <c r="C44" s="176" t="s">
        <v>1663</v>
      </c>
      <c r="D44" s="176" t="s">
        <v>1732</v>
      </c>
      <c r="E44" s="176" t="s">
        <v>1664</v>
      </c>
      <c r="F44" s="121" t="s">
        <v>1260</v>
      </c>
      <c r="G44" s="129" t="s">
        <v>1670</v>
      </c>
      <c r="H44" s="124">
        <v>42711</v>
      </c>
      <c r="I44" s="125" t="s">
        <v>1665</v>
      </c>
      <c r="J44" s="124">
        <v>42712</v>
      </c>
      <c r="K44" s="173">
        <v>205</v>
      </c>
      <c r="L44" s="173"/>
      <c r="M44" s="152">
        <v>67</v>
      </c>
      <c r="N44" s="193" t="s">
        <v>808</v>
      </c>
      <c r="O44" s="176" t="s">
        <v>1666</v>
      </c>
      <c r="P44" s="143"/>
      <c r="Q44" s="176" t="s">
        <v>1667</v>
      </c>
      <c r="R44" s="123"/>
      <c r="S44" s="123"/>
      <c r="T44" s="176" t="s">
        <v>1668</v>
      </c>
      <c r="U44" s="192" t="s">
        <v>1170</v>
      </c>
    </row>
    <row r="45" spans="1:21" ht="111" customHeight="1" x14ac:dyDescent="0.2">
      <c r="A45" s="127" t="s">
        <v>1680</v>
      </c>
      <c r="B45" s="127"/>
      <c r="C45" s="176"/>
      <c r="D45" s="164" t="s">
        <v>1679</v>
      </c>
      <c r="E45" s="164" t="s">
        <v>1656</v>
      </c>
      <c r="F45" s="121" t="s">
        <v>1144</v>
      </c>
      <c r="G45" s="129"/>
      <c r="H45" s="124"/>
      <c r="I45" s="125" t="s">
        <v>1725</v>
      </c>
      <c r="J45" s="124">
        <v>42717</v>
      </c>
      <c r="K45" s="173">
        <v>4.8010000000000002</v>
      </c>
      <c r="L45" s="173">
        <v>4.8010000000000002</v>
      </c>
      <c r="M45" s="152"/>
      <c r="N45" s="193" t="s">
        <v>808</v>
      </c>
      <c r="O45" s="164" t="s">
        <v>1681</v>
      </c>
      <c r="P45" s="143" t="s">
        <v>1682</v>
      </c>
      <c r="Q45" s="176" t="s">
        <v>1658</v>
      </c>
      <c r="R45" s="164" t="s">
        <v>1730</v>
      </c>
      <c r="S45" s="123">
        <v>4</v>
      </c>
      <c r="T45" s="176" t="s">
        <v>1683</v>
      </c>
      <c r="U45" s="192" t="s">
        <v>1170</v>
      </c>
    </row>
    <row r="46" spans="1:21" ht="91.5" customHeight="1" x14ac:dyDescent="0.2">
      <c r="A46" s="127" t="s">
        <v>1684</v>
      </c>
      <c r="B46" s="127"/>
      <c r="C46" s="176"/>
      <c r="D46" s="164" t="s">
        <v>1685</v>
      </c>
      <c r="E46" s="164" t="s">
        <v>1686</v>
      </c>
      <c r="F46" s="121" t="s">
        <v>1734</v>
      </c>
      <c r="G46" s="129"/>
      <c r="H46" s="124"/>
      <c r="I46" s="125" t="s">
        <v>1724</v>
      </c>
      <c r="J46" s="124">
        <v>42718</v>
      </c>
      <c r="K46" s="173">
        <v>33</v>
      </c>
      <c r="L46" s="173">
        <v>10</v>
      </c>
      <c r="M46" s="152"/>
      <c r="N46" s="193" t="s">
        <v>806</v>
      </c>
      <c r="O46" s="176" t="s">
        <v>1687</v>
      </c>
      <c r="P46" s="143"/>
      <c r="Q46" s="176" t="s">
        <v>1688</v>
      </c>
      <c r="R46" s="200" t="s">
        <v>1689</v>
      </c>
      <c r="S46" s="123">
        <v>50</v>
      </c>
      <c r="T46" s="164" t="s">
        <v>1690</v>
      </c>
      <c r="U46" s="192" t="s">
        <v>1170</v>
      </c>
    </row>
    <row r="47" spans="1:21" ht="60.75" customHeight="1" x14ac:dyDescent="0.2">
      <c r="A47" s="127" t="s">
        <v>1691</v>
      </c>
      <c r="B47" s="127"/>
      <c r="C47" s="176"/>
      <c r="D47" s="164" t="s">
        <v>1692</v>
      </c>
      <c r="E47" s="164" t="s">
        <v>1693</v>
      </c>
      <c r="F47" s="121" t="s">
        <v>1163</v>
      </c>
      <c r="G47" s="129"/>
      <c r="H47" s="124"/>
      <c r="I47" s="125"/>
      <c r="J47" s="124"/>
      <c r="K47" s="173">
        <v>13.53</v>
      </c>
      <c r="L47" s="173">
        <v>6</v>
      </c>
      <c r="M47" s="152"/>
      <c r="N47" s="193" t="s">
        <v>808</v>
      </c>
      <c r="O47" s="164" t="s">
        <v>1694</v>
      </c>
      <c r="P47" s="143">
        <v>42844</v>
      </c>
      <c r="Q47" s="164" t="s">
        <v>1695</v>
      </c>
      <c r="R47" s="164" t="s">
        <v>1696</v>
      </c>
      <c r="S47" s="123">
        <v>50</v>
      </c>
      <c r="T47" s="164" t="s">
        <v>1697</v>
      </c>
      <c r="U47" s="192" t="s">
        <v>1170</v>
      </c>
    </row>
    <row r="48" spans="1:21" ht="44.25" customHeight="1" x14ac:dyDescent="0.2">
      <c r="A48" s="127" t="s">
        <v>1698</v>
      </c>
      <c r="B48" s="127"/>
      <c r="C48" s="176"/>
      <c r="D48" s="164" t="s">
        <v>1700</v>
      </c>
      <c r="E48" s="164" t="s">
        <v>1699</v>
      </c>
      <c r="F48" s="121" t="s">
        <v>1643</v>
      </c>
      <c r="G48" s="129" t="s">
        <v>1701</v>
      </c>
      <c r="H48" s="124">
        <v>42439</v>
      </c>
      <c r="I48" s="125"/>
      <c r="J48" s="124"/>
      <c r="K48" s="173">
        <v>14.3</v>
      </c>
      <c r="L48" s="173">
        <v>5.4</v>
      </c>
      <c r="M48" s="152"/>
      <c r="N48" s="193" t="s">
        <v>807</v>
      </c>
      <c r="O48" s="164" t="s">
        <v>1702</v>
      </c>
      <c r="P48" s="143">
        <v>5602</v>
      </c>
      <c r="Q48" s="164" t="s">
        <v>1703</v>
      </c>
      <c r="R48" s="186" t="s">
        <v>1704</v>
      </c>
      <c r="S48" s="123">
        <v>50</v>
      </c>
      <c r="T48" s="164"/>
      <c r="U48" s="192" t="s">
        <v>1170</v>
      </c>
    </row>
    <row r="49" spans="1:21" ht="63" x14ac:dyDescent="0.2">
      <c r="A49" s="127" t="s">
        <v>1705</v>
      </c>
      <c r="B49" s="127"/>
      <c r="C49" s="176"/>
      <c r="D49" s="164" t="s">
        <v>1706</v>
      </c>
      <c r="E49" s="164" t="s">
        <v>1707</v>
      </c>
      <c r="F49" s="121" t="s">
        <v>1735</v>
      </c>
      <c r="G49" s="129" t="s">
        <v>1733</v>
      </c>
      <c r="H49" s="124">
        <v>42727</v>
      </c>
      <c r="I49" s="125"/>
      <c r="J49" s="124"/>
      <c r="K49" s="173">
        <v>130</v>
      </c>
      <c r="L49" s="173">
        <v>130</v>
      </c>
      <c r="M49" s="152"/>
      <c r="N49" s="193" t="s">
        <v>813</v>
      </c>
      <c r="O49" s="164" t="s">
        <v>1708</v>
      </c>
      <c r="P49" s="143">
        <v>28368</v>
      </c>
      <c r="Q49" s="176" t="s">
        <v>1709</v>
      </c>
      <c r="R49" s="186" t="s">
        <v>1710</v>
      </c>
      <c r="S49" s="123" t="s">
        <v>1711</v>
      </c>
      <c r="T49" s="164" t="s">
        <v>1712</v>
      </c>
      <c r="U49" s="192" t="s">
        <v>1170</v>
      </c>
    </row>
    <row r="50" spans="1:21" ht="115.5" customHeight="1" x14ac:dyDescent="0.2">
      <c r="A50" s="127" t="s">
        <v>1713</v>
      </c>
      <c r="B50" s="127"/>
      <c r="C50" s="127"/>
      <c r="D50" s="164" t="s">
        <v>1714</v>
      </c>
      <c r="E50" s="164" t="s">
        <v>1715</v>
      </c>
      <c r="F50" s="121" t="s">
        <v>1141</v>
      </c>
      <c r="G50" s="129"/>
      <c r="H50" s="124"/>
      <c r="I50" s="125" t="s">
        <v>1722</v>
      </c>
      <c r="J50" s="124">
        <v>42731</v>
      </c>
      <c r="K50" s="152">
        <v>200</v>
      </c>
      <c r="L50" s="152">
        <v>200</v>
      </c>
      <c r="M50" s="152"/>
      <c r="N50" s="175" t="s">
        <v>809</v>
      </c>
      <c r="O50" s="164" t="s">
        <v>1716</v>
      </c>
      <c r="P50" s="143">
        <v>155452</v>
      </c>
      <c r="Q50" s="164" t="s">
        <v>1719</v>
      </c>
      <c r="R50" s="186" t="s">
        <v>1717</v>
      </c>
      <c r="S50" s="174" t="s">
        <v>1718</v>
      </c>
      <c r="T50" s="164" t="s">
        <v>1720</v>
      </c>
      <c r="U50" s="174" t="s">
        <v>1170</v>
      </c>
    </row>
    <row r="51" spans="1:21" ht="115.5" customHeight="1" x14ac:dyDescent="0.2">
      <c r="A51" s="127" t="s">
        <v>1743</v>
      </c>
      <c r="B51" s="127"/>
      <c r="C51" s="127"/>
      <c r="D51" s="164" t="s">
        <v>195</v>
      </c>
      <c r="E51" s="164" t="s">
        <v>1744</v>
      </c>
      <c r="F51" s="121" t="s">
        <v>1745</v>
      </c>
      <c r="G51" s="129" t="s">
        <v>1746</v>
      </c>
      <c r="H51" s="124">
        <v>42587</v>
      </c>
      <c r="I51" s="125"/>
      <c r="J51" s="124"/>
      <c r="K51" s="152">
        <v>50</v>
      </c>
      <c r="L51" s="152">
        <v>15</v>
      </c>
      <c r="M51" s="152"/>
      <c r="N51" s="175" t="s">
        <v>807</v>
      </c>
      <c r="O51" s="164" t="s">
        <v>485</v>
      </c>
      <c r="P51" s="143">
        <v>11113</v>
      </c>
      <c r="Q51" s="164" t="s">
        <v>1747</v>
      </c>
      <c r="R51" s="186" t="s">
        <v>1748</v>
      </c>
      <c r="S51" s="174">
        <v>50</v>
      </c>
      <c r="T51" s="164" t="s">
        <v>1749</v>
      </c>
      <c r="U51" s="174" t="s">
        <v>1170</v>
      </c>
    </row>
    <row r="52" spans="1:21" ht="63.75" x14ac:dyDescent="0.2">
      <c r="A52" s="127" t="s">
        <v>1563</v>
      </c>
      <c r="B52" s="127"/>
      <c r="C52" s="127"/>
      <c r="D52" s="164" t="s">
        <v>1561</v>
      </c>
      <c r="E52" s="164" t="s">
        <v>1562</v>
      </c>
      <c r="F52" s="121" t="s">
        <v>1157</v>
      </c>
      <c r="G52" s="129"/>
      <c r="H52" s="124"/>
      <c r="I52" s="125" t="s">
        <v>1723</v>
      </c>
      <c r="J52" s="124">
        <v>42437</v>
      </c>
      <c r="K52" s="152">
        <v>120</v>
      </c>
      <c r="L52" s="152">
        <v>43</v>
      </c>
      <c r="M52" s="152"/>
      <c r="N52" s="142" t="s">
        <v>1721</v>
      </c>
      <c r="O52" s="164" t="s">
        <v>1564</v>
      </c>
      <c r="P52" s="143">
        <v>19105</v>
      </c>
      <c r="Q52" s="164" t="s">
        <v>1565</v>
      </c>
      <c r="R52" s="177" t="s">
        <v>1566</v>
      </c>
      <c r="S52" s="121">
        <v>32</v>
      </c>
      <c r="T52" s="127"/>
      <c r="U52" s="121"/>
    </row>
    <row r="53" spans="1:21" ht="90" x14ac:dyDescent="0.2">
      <c r="A53" s="137" t="s">
        <v>1567</v>
      </c>
      <c r="B53" s="137"/>
      <c r="C53" s="137"/>
      <c r="D53" s="194" t="s">
        <v>1568</v>
      </c>
      <c r="E53" s="194" t="s">
        <v>1569</v>
      </c>
      <c r="F53" s="138" t="s">
        <v>1157</v>
      </c>
      <c r="G53" s="139"/>
      <c r="H53" s="140"/>
      <c r="I53" s="141"/>
      <c r="J53" s="140"/>
      <c r="K53" s="153">
        <v>15</v>
      </c>
      <c r="L53" s="153">
        <v>12</v>
      </c>
      <c r="M53" s="153"/>
      <c r="N53" s="147" t="s">
        <v>1721</v>
      </c>
      <c r="O53" s="194" t="s">
        <v>1570</v>
      </c>
      <c r="P53" s="148">
        <v>5868</v>
      </c>
      <c r="Q53" s="194" t="s">
        <v>1571</v>
      </c>
      <c r="R53" s="195" t="s">
        <v>1572</v>
      </c>
      <c r="S53" s="138">
        <v>32</v>
      </c>
      <c r="T53" s="137"/>
      <c r="U53" s="138"/>
    </row>
    <row r="54" spans="1:21" ht="31.5" x14ac:dyDescent="0.2">
      <c r="A54" s="127" t="s">
        <v>2081</v>
      </c>
      <c r="B54" s="127"/>
      <c r="C54" s="127"/>
      <c r="D54" s="164" t="s">
        <v>1937</v>
      </c>
      <c r="E54" s="164" t="s">
        <v>2076</v>
      </c>
      <c r="F54" s="121" t="s">
        <v>1142</v>
      </c>
      <c r="G54" s="129"/>
      <c r="H54" s="124"/>
      <c r="I54" s="125"/>
      <c r="J54" s="124"/>
      <c r="K54" s="152">
        <v>454</v>
      </c>
      <c r="L54" s="152">
        <v>454</v>
      </c>
      <c r="M54" s="152"/>
      <c r="N54" s="142" t="s">
        <v>1721</v>
      </c>
      <c r="O54" s="164" t="s">
        <v>2077</v>
      </c>
      <c r="P54" s="143"/>
      <c r="Q54" s="164"/>
      <c r="R54" s="177"/>
      <c r="S54" s="121"/>
      <c r="T54" s="127"/>
      <c r="U54" s="121"/>
    </row>
    <row r="55" spans="1:21" ht="31.5" x14ac:dyDescent="0.2">
      <c r="A55" s="127" t="s">
        <v>2082</v>
      </c>
      <c r="B55" s="127"/>
      <c r="C55" s="127"/>
      <c r="D55" s="164" t="s">
        <v>1938</v>
      </c>
      <c r="E55" s="164" t="s">
        <v>2078</v>
      </c>
      <c r="F55" s="121" t="s">
        <v>1140</v>
      </c>
      <c r="G55" s="129"/>
      <c r="H55" s="124"/>
      <c r="I55" s="125"/>
      <c r="J55" s="124"/>
      <c r="K55" s="152">
        <v>35.6</v>
      </c>
      <c r="L55" s="152">
        <v>35.6</v>
      </c>
      <c r="M55" s="152"/>
      <c r="N55" s="142" t="s">
        <v>1721</v>
      </c>
      <c r="O55" s="164" t="s">
        <v>2077</v>
      </c>
      <c r="P55" s="143"/>
      <c r="Q55" s="164"/>
      <c r="R55" s="177"/>
      <c r="S55" s="121"/>
      <c r="T55" s="127"/>
      <c r="U55" s="121"/>
    </row>
    <row r="56" spans="1:21" ht="15.75" x14ac:dyDescent="0.2">
      <c r="A56" s="127" t="s">
        <v>2083</v>
      </c>
      <c r="B56" s="127"/>
      <c r="C56" s="127"/>
      <c r="D56" s="164" t="s">
        <v>2084</v>
      </c>
      <c r="E56" s="164" t="s">
        <v>2079</v>
      </c>
      <c r="F56" s="121" t="s">
        <v>1145</v>
      </c>
      <c r="G56" s="129"/>
      <c r="H56" s="124"/>
      <c r="I56" s="125"/>
      <c r="J56" s="124"/>
      <c r="K56" s="152">
        <v>33</v>
      </c>
      <c r="L56" s="152">
        <v>33</v>
      </c>
      <c r="M56" s="152"/>
      <c r="N56" s="142" t="s">
        <v>2085</v>
      </c>
      <c r="O56" s="164" t="s">
        <v>2080</v>
      </c>
      <c r="P56" s="143"/>
      <c r="Q56" s="164"/>
      <c r="R56" s="177"/>
      <c r="S56" s="121"/>
      <c r="T56" s="127"/>
      <c r="U56" s="12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D60"/>
  <sheetViews>
    <sheetView workbookViewId="0">
      <selection activeCell="A29" sqref="A29"/>
    </sheetView>
  </sheetViews>
  <sheetFormatPr defaultRowHeight="12.75" x14ac:dyDescent="0.2"/>
  <cols>
    <col min="1" max="1" width="10" style="25" bestFit="1" customWidth="1"/>
    <col min="2" max="2" width="10.140625" style="25" customWidth="1"/>
    <col min="3" max="3" width="14.28515625" style="25" customWidth="1"/>
    <col min="4" max="4" width="14.28515625" style="25" bestFit="1" customWidth="1"/>
    <col min="5" max="16384" width="9.140625" style="25"/>
  </cols>
  <sheetData>
    <row r="3" spans="1:4" x14ac:dyDescent="0.2">
      <c r="A3" s="483"/>
      <c r="B3" s="484" t="s">
        <v>1059</v>
      </c>
      <c r="C3" s="485"/>
      <c r="D3"/>
    </row>
    <row r="4" spans="1:4" x14ac:dyDescent="0.2">
      <c r="A4" s="484" t="s">
        <v>1137</v>
      </c>
      <c r="B4" s="483" t="s">
        <v>1060</v>
      </c>
      <c r="C4" s="486" t="s">
        <v>1058</v>
      </c>
      <c r="D4"/>
    </row>
    <row r="5" spans="1:4" x14ac:dyDescent="0.2">
      <c r="A5" s="483" t="s">
        <v>1824</v>
      </c>
      <c r="B5" s="487">
        <v>2</v>
      </c>
      <c r="C5" s="488">
        <v>348</v>
      </c>
      <c r="D5"/>
    </row>
    <row r="6" spans="1:4" x14ac:dyDescent="0.2">
      <c r="A6" s="489" t="s">
        <v>1158</v>
      </c>
      <c r="B6" s="490">
        <v>1</v>
      </c>
      <c r="C6" s="491">
        <v>87</v>
      </c>
      <c r="D6"/>
    </row>
    <row r="7" spans="1:4" x14ac:dyDescent="0.2">
      <c r="A7" s="489" t="s">
        <v>1157</v>
      </c>
      <c r="B7" s="490">
        <v>6</v>
      </c>
      <c r="C7" s="491">
        <v>1361.4389999999999</v>
      </c>
      <c r="D7"/>
    </row>
    <row r="8" spans="1:4" x14ac:dyDescent="0.2">
      <c r="A8" s="489" t="s">
        <v>1830</v>
      </c>
      <c r="B8" s="490">
        <v>1</v>
      </c>
      <c r="C8" s="491">
        <v>6</v>
      </c>
      <c r="D8"/>
    </row>
    <row r="9" spans="1:4" x14ac:dyDescent="0.2">
      <c r="A9" s="489" t="s">
        <v>1143</v>
      </c>
      <c r="B9" s="490">
        <v>1</v>
      </c>
      <c r="C9" s="491">
        <v>43.7</v>
      </c>
      <c r="D9"/>
    </row>
    <row r="10" spans="1:4" x14ac:dyDescent="0.2">
      <c r="A10" s="489" t="s">
        <v>1777</v>
      </c>
      <c r="B10" s="490">
        <v>1</v>
      </c>
      <c r="C10" s="491">
        <v>48.6</v>
      </c>
      <c r="D10"/>
    </row>
    <row r="11" spans="1:4" x14ac:dyDescent="0.2">
      <c r="A11" s="489" t="s">
        <v>1785</v>
      </c>
      <c r="B11" s="490">
        <v>6</v>
      </c>
      <c r="C11" s="491">
        <v>197.1</v>
      </c>
      <c r="D11"/>
    </row>
    <row r="12" spans="1:4" x14ac:dyDescent="0.2">
      <c r="A12" s="489" t="s">
        <v>1643</v>
      </c>
      <c r="B12" s="490">
        <v>5</v>
      </c>
      <c r="C12" s="491">
        <v>189.2</v>
      </c>
      <c r="D12"/>
    </row>
    <row r="13" spans="1:4" x14ac:dyDescent="0.2">
      <c r="A13" s="489" t="s">
        <v>1141</v>
      </c>
      <c r="B13" s="490">
        <v>2</v>
      </c>
      <c r="C13" s="491">
        <v>14.2</v>
      </c>
      <c r="D13"/>
    </row>
    <row r="14" spans="1:4" x14ac:dyDescent="0.2">
      <c r="A14" s="489" t="s">
        <v>2074</v>
      </c>
      <c r="B14" s="490">
        <v>1</v>
      </c>
      <c r="C14" s="491">
        <v>3</v>
      </c>
      <c r="D14"/>
    </row>
    <row r="15" spans="1:4" x14ac:dyDescent="0.2">
      <c r="A15" s="489" t="s">
        <v>1144</v>
      </c>
      <c r="B15" s="490">
        <v>1</v>
      </c>
      <c r="C15" s="491">
        <v>3</v>
      </c>
      <c r="D15"/>
    </row>
    <row r="16" spans="1:4" x14ac:dyDescent="0.2">
      <c r="A16" s="489" t="s">
        <v>1545</v>
      </c>
      <c r="B16" s="490">
        <v>4</v>
      </c>
      <c r="C16" s="491">
        <v>111</v>
      </c>
      <c r="D16"/>
    </row>
    <row r="17" spans="1:4" x14ac:dyDescent="0.2">
      <c r="A17" s="489" t="s">
        <v>1138</v>
      </c>
      <c r="B17" s="490">
        <v>1</v>
      </c>
      <c r="C17" s="491">
        <v>450</v>
      </c>
      <c r="D17"/>
    </row>
    <row r="18" spans="1:4" x14ac:dyDescent="0.2">
      <c r="A18" s="489" t="s">
        <v>1156</v>
      </c>
      <c r="B18" s="490">
        <v>4</v>
      </c>
      <c r="C18" s="491">
        <v>126</v>
      </c>
      <c r="D18"/>
    </row>
    <row r="19" spans="1:4" x14ac:dyDescent="0.2">
      <c r="A19" s="489" t="s">
        <v>2075</v>
      </c>
      <c r="B19" s="490">
        <v>2</v>
      </c>
      <c r="C19" s="491">
        <v>84</v>
      </c>
      <c r="D19"/>
    </row>
    <row r="20" spans="1:4" x14ac:dyDescent="0.2">
      <c r="A20" s="489" t="s">
        <v>1734</v>
      </c>
      <c r="B20" s="490">
        <v>1</v>
      </c>
      <c r="C20" s="491">
        <v>312</v>
      </c>
      <c r="D20"/>
    </row>
    <row r="21" spans="1:4" x14ac:dyDescent="0.2">
      <c r="A21" s="492" t="s">
        <v>1057</v>
      </c>
      <c r="B21" s="493">
        <v>39</v>
      </c>
      <c r="C21" s="494">
        <v>3384.2389999999996</v>
      </c>
      <c r="D21"/>
    </row>
    <row r="22" spans="1:4" x14ac:dyDescent="0.2">
      <c r="A22"/>
      <c r="B22"/>
      <c r="C22"/>
      <c r="D22"/>
    </row>
    <row r="23" spans="1:4" x14ac:dyDescent="0.2">
      <c r="A23" s="508" t="s">
        <v>2094</v>
      </c>
      <c r="B23" s="509">
        <v>7</v>
      </c>
      <c r="C23" s="510">
        <v>1271</v>
      </c>
      <c r="D23"/>
    </row>
    <row r="24" spans="1:4" x14ac:dyDescent="0.2">
      <c r="A24"/>
      <c r="B24"/>
      <c r="C24"/>
      <c r="D24"/>
    </row>
    <row r="25" spans="1:4" x14ac:dyDescent="0.2">
      <c r="A25"/>
      <c r="B25"/>
      <c r="C25"/>
      <c r="D25"/>
    </row>
    <row r="26" spans="1:4" x14ac:dyDescent="0.2">
      <c r="A26"/>
      <c r="B26"/>
      <c r="C26"/>
      <c r="D26"/>
    </row>
    <row r="27" spans="1:4" x14ac:dyDescent="0.2">
      <c r="A27"/>
      <c r="B27"/>
      <c r="C27"/>
      <c r="D27"/>
    </row>
    <row r="28" spans="1:4" x14ac:dyDescent="0.2">
      <c r="A28"/>
      <c r="B28"/>
      <c r="C28"/>
      <c r="D28"/>
    </row>
    <row r="29" spans="1:4" x14ac:dyDescent="0.2">
      <c r="A29"/>
      <c r="B29"/>
      <c r="C29"/>
      <c r="D29"/>
    </row>
    <row r="30" spans="1:4" x14ac:dyDescent="0.2">
      <c r="A30"/>
      <c r="B30"/>
      <c r="C30"/>
      <c r="D30"/>
    </row>
    <row r="31" spans="1:4" x14ac:dyDescent="0.2">
      <c r="A31"/>
      <c r="B31"/>
      <c r="C31"/>
      <c r="D31"/>
    </row>
    <row r="32" spans="1:4" x14ac:dyDescent="0.2">
      <c r="A32"/>
      <c r="B32"/>
      <c r="C32"/>
      <c r="D32"/>
    </row>
    <row r="33" spans="1:4" x14ac:dyDescent="0.2">
      <c r="A33"/>
      <c r="B33"/>
      <c r="C33"/>
      <c r="D33"/>
    </row>
    <row r="34" spans="1:4" x14ac:dyDescent="0.2">
      <c r="A34"/>
      <c r="B34"/>
      <c r="C34"/>
      <c r="D34"/>
    </row>
    <row r="35" spans="1:4" x14ac:dyDescent="0.2">
      <c r="A35"/>
      <c r="B35"/>
      <c r="C35"/>
      <c r="D35"/>
    </row>
    <row r="36" spans="1:4" x14ac:dyDescent="0.2">
      <c r="A36"/>
      <c r="B36"/>
      <c r="C36"/>
      <c r="D36"/>
    </row>
    <row r="37" spans="1:4" x14ac:dyDescent="0.2">
      <c r="A37"/>
      <c r="B37"/>
      <c r="C37"/>
      <c r="D37"/>
    </row>
    <row r="38" spans="1:4" x14ac:dyDescent="0.2">
      <c r="A38"/>
      <c r="B38"/>
      <c r="C38"/>
      <c r="D38"/>
    </row>
    <row r="39" spans="1:4" x14ac:dyDescent="0.2">
      <c r="A39"/>
      <c r="B39"/>
      <c r="C39"/>
      <c r="D39"/>
    </row>
    <row r="40" spans="1:4" x14ac:dyDescent="0.2">
      <c r="A40"/>
      <c r="B40"/>
      <c r="C40"/>
      <c r="D40"/>
    </row>
    <row r="41" spans="1:4" x14ac:dyDescent="0.2">
      <c r="A41"/>
      <c r="B41"/>
      <c r="C41"/>
      <c r="D41"/>
    </row>
    <row r="42" spans="1:4" x14ac:dyDescent="0.2">
      <c r="A42"/>
      <c r="B42"/>
      <c r="C42"/>
      <c r="D42"/>
    </row>
    <row r="43" spans="1:4" x14ac:dyDescent="0.2">
      <c r="A43"/>
      <c r="B43"/>
      <c r="C43"/>
      <c r="D43"/>
    </row>
    <row r="44" spans="1:4" x14ac:dyDescent="0.2">
      <c r="A44"/>
      <c r="B44"/>
      <c r="C44"/>
      <c r="D44"/>
    </row>
    <row r="45" spans="1:4" x14ac:dyDescent="0.2">
      <c r="A45"/>
      <c r="B45"/>
      <c r="C45"/>
      <c r="D45"/>
    </row>
    <row r="46" spans="1:4" x14ac:dyDescent="0.2">
      <c r="A46"/>
      <c r="B46"/>
      <c r="C46"/>
      <c r="D46"/>
    </row>
    <row r="47" spans="1:4" x14ac:dyDescent="0.2">
      <c r="A47"/>
      <c r="B47"/>
      <c r="C47"/>
      <c r="D47"/>
    </row>
    <row r="48" spans="1:4" x14ac:dyDescent="0.2">
      <c r="A48"/>
      <c r="B48"/>
      <c r="C48"/>
      <c r="D48"/>
    </row>
    <row r="49" spans="1:4" x14ac:dyDescent="0.2">
      <c r="A49"/>
      <c r="B49"/>
      <c r="C49"/>
      <c r="D49"/>
    </row>
    <row r="50" spans="1:4" x14ac:dyDescent="0.2">
      <c r="A50"/>
      <c r="B50"/>
      <c r="C50"/>
      <c r="D50"/>
    </row>
    <row r="51" spans="1:4" x14ac:dyDescent="0.2">
      <c r="A51"/>
      <c r="B51"/>
      <c r="C51"/>
      <c r="D51"/>
    </row>
    <row r="52" spans="1:4" x14ac:dyDescent="0.2">
      <c r="A52"/>
      <c r="B52"/>
      <c r="C52"/>
      <c r="D52"/>
    </row>
    <row r="53" spans="1:4" x14ac:dyDescent="0.2">
      <c r="A53"/>
      <c r="B53"/>
      <c r="C53"/>
      <c r="D53"/>
    </row>
    <row r="54" spans="1:4" x14ac:dyDescent="0.2">
      <c r="A54"/>
      <c r="B54"/>
      <c r="C54"/>
      <c r="D54"/>
    </row>
    <row r="55" spans="1:4" x14ac:dyDescent="0.2">
      <c r="A55"/>
      <c r="B55"/>
      <c r="C55"/>
      <c r="D55"/>
    </row>
    <row r="56" spans="1:4" x14ac:dyDescent="0.2">
      <c r="A56"/>
      <c r="B56"/>
      <c r="C56"/>
      <c r="D56"/>
    </row>
    <row r="57" spans="1:4" x14ac:dyDescent="0.2">
      <c r="A57"/>
      <c r="B57"/>
      <c r="C57"/>
      <c r="D57"/>
    </row>
    <row r="58" spans="1:4" x14ac:dyDescent="0.2">
      <c r="A58"/>
      <c r="B58"/>
      <c r="C58"/>
      <c r="D58"/>
    </row>
    <row r="59" spans="1:4" x14ac:dyDescent="0.2">
      <c r="A59"/>
      <c r="B59"/>
      <c r="C59"/>
      <c r="D59"/>
    </row>
    <row r="60" spans="1:4" x14ac:dyDescent="0.2">
      <c r="A60"/>
      <c r="B60"/>
      <c r="C60"/>
      <c r="D60"/>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3"/>
  <sheetViews>
    <sheetView workbookViewId="0">
      <pane xSplit="5" ySplit="3" topLeftCell="F35" activePane="bottomRight" state="frozen"/>
      <selection activeCell="A29" sqref="A29"/>
      <selection pane="topRight" activeCell="A29" sqref="A29"/>
      <selection pane="bottomLeft" activeCell="A29" sqref="A29"/>
      <selection pane="bottomRight" activeCell="A29" sqref="A29"/>
    </sheetView>
  </sheetViews>
  <sheetFormatPr defaultRowHeight="15" x14ac:dyDescent="0.2"/>
  <cols>
    <col min="1" max="1" width="8" style="105" customWidth="1"/>
    <col min="2" max="2" width="8.7109375" style="108" customWidth="1"/>
    <col min="3" max="3" width="24.140625" style="108" customWidth="1"/>
    <col min="4" max="4" width="22.28515625" style="108" customWidth="1"/>
    <col min="5" max="5" width="23.28515625" style="108" customWidth="1"/>
    <col min="6" max="6" width="13.7109375" style="105" customWidth="1"/>
    <col min="7" max="7" width="19.5703125" style="114" customWidth="1"/>
    <col min="8" max="8" width="14.7109375" style="108" customWidth="1"/>
    <col min="9" max="9" width="14.85546875" style="108" customWidth="1"/>
    <col min="10" max="10" width="12.140625" style="108" customWidth="1"/>
    <col min="11" max="11" width="11" style="154" customWidth="1"/>
    <col min="12" max="13" width="12" style="154" customWidth="1"/>
    <col min="14" max="14" width="12" style="109" customWidth="1"/>
    <col min="15" max="15" width="22.5703125" style="108" customWidth="1"/>
    <col min="16" max="16" width="13.7109375" style="108" customWidth="1"/>
    <col min="17" max="17" width="18.28515625" style="114" customWidth="1"/>
    <col min="18" max="18" width="21.140625" style="114" customWidth="1"/>
    <col min="19" max="19" width="12.42578125" style="105" customWidth="1"/>
    <col min="20" max="20" width="24.140625" style="108" customWidth="1"/>
    <col min="21" max="21" width="13.140625" style="105" customWidth="1"/>
    <col min="22" max="16384" width="9.140625" style="108"/>
  </cols>
  <sheetData>
    <row r="1" spans="1:21" s="105" customFormat="1" ht="45.75" customHeight="1" x14ac:dyDescent="0.2">
      <c r="A1" s="167" t="s">
        <v>3</v>
      </c>
      <c r="B1" s="167"/>
      <c r="C1" s="167" t="s">
        <v>1174</v>
      </c>
      <c r="D1" s="167" t="s">
        <v>1166</v>
      </c>
      <c r="E1" s="167" t="s">
        <v>1</v>
      </c>
      <c r="F1" s="167" t="s">
        <v>1152</v>
      </c>
      <c r="G1" s="167" t="s">
        <v>1148</v>
      </c>
      <c r="H1" s="167" t="s">
        <v>1149</v>
      </c>
      <c r="I1" s="167" t="s">
        <v>1165</v>
      </c>
      <c r="J1" s="167" t="s">
        <v>1153</v>
      </c>
      <c r="K1" s="168" t="s">
        <v>1151</v>
      </c>
      <c r="L1" s="168" t="s">
        <v>1150</v>
      </c>
      <c r="M1" s="168" t="s">
        <v>1512</v>
      </c>
      <c r="N1" s="169" t="s">
        <v>1509</v>
      </c>
      <c r="O1" s="167" t="s">
        <v>553</v>
      </c>
      <c r="P1" s="167" t="s">
        <v>802</v>
      </c>
      <c r="Q1" s="170" t="s">
        <v>827</v>
      </c>
      <c r="R1" s="167" t="s">
        <v>1186</v>
      </c>
      <c r="S1" s="167" t="s">
        <v>803</v>
      </c>
      <c r="T1" s="171" t="s">
        <v>1189</v>
      </c>
      <c r="U1" s="167" t="s">
        <v>818</v>
      </c>
    </row>
    <row r="2" spans="1:21" s="105" customFormat="1" x14ac:dyDescent="0.2">
      <c r="A2" s="103"/>
      <c r="B2" s="103"/>
      <c r="C2" s="103"/>
      <c r="D2" s="103"/>
      <c r="E2" s="103"/>
      <c r="F2" s="103"/>
      <c r="G2" s="103"/>
      <c r="H2" s="103"/>
      <c r="I2" s="103"/>
      <c r="J2" s="103"/>
      <c r="K2" s="149"/>
      <c r="L2" s="149"/>
      <c r="M2" s="149"/>
      <c r="N2" s="104"/>
      <c r="O2" s="103"/>
      <c r="P2" s="103"/>
      <c r="Q2" s="113"/>
      <c r="R2" s="103"/>
      <c r="S2" s="103"/>
      <c r="T2" s="115"/>
      <c r="U2" s="103"/>
    </row>
    <row r="3" spans="1:21" s="408" customFormat="1" x14ac:dyDescent="0.2">
      <c r="A3" s="409" t="s">
        <v>825</v>
      </c>
      <c r="B3" s="409" t="s">
        <v>1514</v>
      </c>
      <c r="C3" s="409" t="s">
        <v>824</v>
      </c>
      <c r="D3" s="409" t="s">
        <v>1167</v>
      </c>
      <c r="E3" s="409" t="s">
        <v>830</v>
      </c>
      <c r="F3" s="409" t="s">
        <v>1137</v>
      </c>
      <c r="G3" s="409" t="s">
        <v>1147</v>
      </c>
      <c r="H3" s="409" t="s">
        <v>1146</v>
      </c>
      <c r="I3" s="409" t="s">
        <v>1154</v>
      </c>
      <c r="J3" s="409" t="s">
        <v>1155</v>
      </c>
      <c r="K3" s="410" t="s">
        <v>819</v>
      </c>
      <c r="L3" s="410" t="s">
        <v>1510</v>
      </c>
      <c r="M3" s="410" t="s">
        <v>1511</v>
      </c>
      <c r="N3" s="411" t="s">
        <v>821</v>
      </c>
      <c r="O3" s="409" t="s">
        <v>820</v>
      </c>
      <c r="P3" s="409" t="s">
        <v>822</v>
      </c>
      <c r="Q3" s="409" t="s">
        <v>829</v>
      </c>
      <c r="R3" s="409" t="s">
        <v>1187</v>
      </c>
      <c r="S3" s="409" t="s">
        <v>823</v>
      </c>
      <c r="T3" s="412" t="s">
        <v>1188</v>
      </c>
      <c r="U3" s="409" t="s">
        <v>826</v>
      </c>
    </row>
    <row r="4" spans="1:21" s="105" customFormat="1" ht="51" customHeight="1" x14ac:dyDescent="0.2">
      <c r="A4" s="407" t="s">
        <v>2095</v>
      </c>
      <c r="B4" s="407"/>
      <c r="C4" s="423" t="s">
        <v>1753</v>
      </c>
      <c r="D4" s="423" t="s">
        <v>1753</v>
      </c>
      <c r="E4" s="424" t="s">
        <v>1754</v>
      </c>
      <c r="F4" s="413" t="s">
        <v>1141</v>
      </c>
      <c r="G4" s="269" t="s">
        <v>1755</v>
      </c>
      <c r="H4" s="414">
        <v>42738</v>
      </c>
      <c r="I4" s="415"/>
      <c r="J4" s="414"/>
      <c r="K4" s="416">
        <v>12</v>
      </c>
      <c r="L4" s="416">
        <v>6</v>
      </c>
      <c r="M4" s="416"/>
      <c r="N4" s="417" t="s">
        <v>808</v>
      </c>
      <c r="O4" s="425" t="s">
        <v>1756</v>
      </c>
      <c r="P4" s="418">
        <v>12550</v>
      </c>
      <c r="Q4" s="426" t="s">
        <v>1757</v>
      </c>
      <c r="R4" s="427" t="s">
        <v>1758</v>
      </c>
      <c r="S4" s="407" t="s">
        <v>1774</v>
      </c>
      <c r="T4" s="428" t="s">
        <v>1759</v>
      </c>
      <c r="U4" s="413" t="s">
        <v>1168</v>
      </c>
    </row>
    <row r="5" spans="1:21" ht="44.25" customHeight="1" x14ac:dyDescent="0.2">
      <c r="A5" s="121" t="s">
        <v>2096</v>
      </c>
      <c r="B5" s="127"/>
      <c r="C5" s="429" t="s">
        <v>10</v>
      </c>
      <c r="D5" s="429" t="s">
        <v>10</v>
      </c>
      <c r="E5" s="429" t="s">
        <v>1760</v>
      </c>
      <c r="F5" s="128" t="s">
        <v>1157</v>
      </c>
      <c r="G5" s="129"/>
      <c r="H5" s="127"/>
      <c r="I5" s="270" t="s">
        <v>1761</v>
      </c>
      <c r="J5" s="124">
        <v>42745</v>
      </c>
      <c r="K5" s="150">
        <v>181.3</v>
      </c>
      <c r="L5" s="150">
        <v>55</v>
      </c>
      <c r="M5" s="150"/>
      <c r="N5" s="142" t="s">
        <v>812</v>
      </c>
      <c r="O5" s="430" t="s">
        <v>1762</v>
      </c>
      <c r="P5" s="143">
        <v>6500</v>
      </c>
      <c r="Q5" s="179" t="s">
        <v>1764</v>
      </c>
      <c r="R5" s="431" t="s">
        <v>1763</v>
      </c>
      <c r="S5" s="121"/>
      <c r="T5" s="122" t="s">
        <v>1773</v>
      </c>
      <c r="U5" s="123" t="s">
        <v>1170</v>
      </c>
    </row>
    <row r="6" spans="1:21" ht="47.25" x14ac:dyDescent="0.2">
      <c r="A6" s="407" t="s">
        <v>2097</v>
      </c>
      <c r="B6" s="127"/>
      <c r="C6" s="432" t="s">
        <v>1765</v>
      </c>
      <c r="D6" s="432" t="s">
        <v>1765</v>
      </c>
      <c r="E6" s="432" t="s">
        <v>1766</v>
      </c>
      <c r="F6" s="128" t="s">
        <v>1777</v>
      </c>
      <c r="G6" s="271" t="s">
        <v>1767</v>
      </c>
      <c r="H6" s="124">
        <v>42748</v>
      </c>
      <c r="I6" s="272" t="s">
        <v>1768</v>
      </c>
      <c r="J6" s="124">
        <v>42816</v>
      </c>
      <c r="K6" s="150">
        <v>48.6</v>
      </c>
      <c r="L6" s="150">
        <v>28.6</v>
      </c>
      <c r="M6" s="150"/>
      <c r="N6" s="142" t="s">
        <v>817</v>
      </c>
      <c r="O6" s="433" t="s">
        <v>1769</v>
      </c>
      <c r="P6" s="143">
        <v>31288</v>
      </c>
      <c r="Q6" s="253" t="s">
        <v>1770</v>
      </c>
      <c r="R6" s="434" t="s">
        <v>1771</v>
      </c>
      <c r="S6" s="124" t="s">
        <v>1774</v>
      </c>
      <c r="T6" s="435" t="s">
        <v>1772</v>
      </c>
      <c r="U6" s="123" t="s">
        <v>1170</v>
      </c>
    </row>
    <row r="7" spans="1:21" ht="47.25" x14ac:dyDescent="0.2">
      <c r="A7" s="121" t="s">
        <v>2098</v>
      </c>
      <c r="B7" s="127"/>
      <c r="C7" s="436" t="s">
        <v>1775</v>
      </c>
      <c r="D7" s="436" t="s">
        <v>1775</v>
      </c>
      <c r="E7" s="436" t="s">
        <v>1776</v>
      </c>
      <c r="F7" s="121" t="s">
        <v>1785</v>
      </c>
      <c r="G7" s="273" t="s">
        <v>1778</v>
      </c>
      <c r="H7" s="124">
        <v>42773</v>
      </c>
      <c r="I7" s="125"/>
      <c r="J7" s="124"/>
      <c r="K7" s="150">
        <v>20</v>
      </c>
      <c r="L7" s="150">
        <v>6</v>
      </c>
      <c r="M7" s="150"/>
      <c r="N7" s="142" t="s">
        <v>811</v>
      </c>
      <c r="O7" s="437" t="s">
        <v>1779</v>
      </c>
      <c r="P7" s="143">
        <v>92500</v>
      </c>
      <c r="Q7" s="438" t="s">
        <v>1780</v>
      </c>
      <c r="R7" s="439" t="s">
        <v>1781</v>
      </c>
      <c r="S7" s="121" t="s">
        <v>1774</v>
      </c>
      <c r="T7" s="440" t="s">
        <v>1782</v>
      </c>
      <c r="U7" s="123" t="s">
        <v>1170</v>
      </c>
    </row>
    <row r="8" spans="1:21" ht="63" x14ac:dyDescent="0.2">
      <c r="A8" s="407" t="s">
        <v>2099</v>
      </c>
      <c r="B8" s="127"/>
      <c r="C8" s="441" t="s">
        <v>1783</v>
      </c>
      <c r="D8" s="441" t="s">
        <v>1783</v>
      </c>
      <c r="E8" s="441" t="s">
        <v>1784</v>
      </c>
      <c r="F8" s="121" t="s">
        <v>1158</v>
      </c>
      <c r="G8" s="274" t="s">
        <v>1786</v>
      </c>
      <c r="H8" s="124">
        <v>42773</v>
      </c>
      <c r="I8" s="125"/>
      <c r="J8" s="124"/>
      <c r="K8" s="180">
        <v>87</v>
      </c>
      <c r="L8" s="180">
        <v>20</v>
      </c>
      <c r="M8" s="180"/>
      <c r="N8" s="142" t="s">
        <v>810</v>
      </c>
      <c r="O8" s="442" t="s">
        <v>1787</v>
      </c>
      <c r="P8" s="143">
        <v>9532</v>
      </c>
      <c r="Q8" s="443" t="s">
        <v>1788</v>
      </c>
      <c r="R8" s="444" t="s">
        <v>1789</v>
      </c>
      <c r="S8" s="121" t="s">
        <v>1790</v>
      </c>
      <c r="T8" s="445" t="s">
        <v>1791</v>
      </c>
      <c r="U8" s="123"/>
    </row>
    <row r="9" spans="1:21" ht="78.75" customHeight="1" x14ac:dyDescent="0.2">
      <c r="A9" s="121" t="s">
        <v>2100</v>
      </c>
      <c r="B9" s="127"/>
      <c r="C9" s="446" t="s">
        <v>1792</v>
      </c>
      <c r="D9" s="446" t="s">
        <v>1792</v>
      </c>
      <c r="E9" s="446" t="s">
        <v>1798</v>
      </c>
      <c r="F9" s="128" t="s">
        <v>1157</v>
      </c>
      <c r="G9" s="275"/>
      <c r="H9" s="124"/>
      <c r="I9" s="276" t="s">
        <v>1795</v>
      </c>
      <c r="J9" s="124">
        <v>42784</v>
      </c>
      <c r="K9" s="180">
        <v>521.79999999999995</v>
      </c>
      <c r="L9" s="180">
        <v>60</v>
      </c>
      <c r="M9" s="180"/>
      <c r="N9" s="142" t="s">
        <v>812</v>
      </c>
      <c r="O9" s="277" t="s">
        <v>1796</v>
      </c>
      <c r="P9" s="143">
        <v>79148</v>
      </c>
      <c r="Q9" s="447" t="s">
        <v>1797</v>
      </c>
      <c r="R9" s="448" t="s">
        <v>1799</v>
      </c>
      <c r="S9" s="121" t="s">
        <v>1800</v>
      </c>
      <c r="T9" s="449" t="s">
        <v>1801</v>
      </c>
      <c r="U9" s="123"/>
    </row>
    <row r="10" spans="1:21" ht="63" x14ac:dyDescent="0.2">
      <c r="A10" s="407" t="s">
        <v>2101</v>
      </c>
      <c r="B10" s="127"/>
      <c r="C10" s="450" t="s">
        <v>1803</v>
      </c>
      <c r="D10" s="450" t="s">
        <v>1803</v>
      </c>
      <c r="E10" s="451" t="s">
        <v>1802</v>
      </c>
      <c r="F10" s="121" t="s">
        <v>1643</v>
      </c>
      <c r="G10" s="278" t="s">
        <v>1793</v>
      </c>
      <c r="H10" s="124">
        <v>42801</v>
      </c>
      <c r="I10" s="279" t="s">
        <v>1794</v>
      </c>
      <c r="J10" s="124">
        <v>42807</v>
      </c>
      <c r="K10" s="152">
        <v>0.2</v>
      </c>
      <c r="L10" s="152">
        <v>0.2</v>
      </c>
      <c r="M10" s="152"/>
      <c r="N10" s="142" t="s">
        <v>813</v>
      </c>
      <c r="O10" s="452" t="s">
        <v>1804</v>
      </c>
      <c r="P10" s="143">
        <v>100</v>
      </c>
      <c r="Q10" s="453" t="s">
        <v>1805</v>
      </c>
      <c r="R10" s="454" t="s">
        <v>1806</v>
      </c>
      <c r="S10" s="121" t="s">
        <v>1774</v>
      </c>
      <c r="T10" s="455" t="s">
        <v>1807</v>
      </c>
      <c r="U10" s="121"/>
    </row>
    <row r="11" spans="1:21" ht="57" customHeight="1" x14ac:dyDescent="0.2">
      <c r="A11" s="121" t="s">
        <v>2102</v>
      </c>
      <c r="B11" s="127"/>
      <c r="C11" s="456" t="s">
        <v>1808</v>
      </c>
      <c r="D11" s="456" t="s">
        <v>1808</v>
      </c>
      <c r="E11" s="456" t="s">
        <v>1809</v>
      </c>
      <c r="F11" s="121" t="s">
        <v>1643</v>
      </c>
      <c r="G11" s="280" t="s">
        <v>1810</v>
      </c>
      <c r="H11" s="124">
        <v>42804</v>
      </c>
      <c r="I11" s="281"/>
      <c r="J11" s="124"/>
      <c r="K11" s="150">
        <v>62</v>
      </c>
      <c r="L11" s="150">
        <v>62</v>
      </c>
      <c r="M11" s="150"/>
      <c r="N11" s="142" t="s">
        <v>817</v>
      </c>
      <c r="O11" s="457" t="s">
        <v>1812</v>
      </c>
      <c r="P11" s="143">
        <v>5490</v>
      </c>
      <c r="Q11" s="458" t="s">
        <v>1813</v>
      </c>
      <c r="R11" s="459" t="s">
        <v>1814</v>
      </c>
      <c r="S11" s="121" t="s">
        <v>1774</v>
      </c>
      <c r="T11" s="460" t="s">
        <v>1815</v>
      </c>
      <c r="U11" s="121"/>
    </row>
    <row r="12" spans="1:21" ht="63" x14ac:dyDescent="0.2">
      <c r="A12" s="407" t="s">
        <v>2103</v>
      </c>
      <c r="B12" s="127"/>
      <c r="C12" s="461" t="s">
        <v>483</v>
      </c>
      <c r="D12" s="461" t="s">
        <v>483</v>
      </c>
      <c r="E12" s="461" t="s">
        <v>1816</v>
      </c>
      <c r="F12" s="121" t="s">
        <v>1143</v>
      </c>
      <c r="G12" s="282" t="s">
        <v>1817</v>
      </c>
      <c r="H12" s="124">
        <v>42804</v>
      </c>
      <c r="I12" s="283" t="s">
        <v>1811</v>
      </c>
      <c r="J12" s="124">
        <v>42809</v>
      </c>
      <c r="K12" s="150">
        <v>43.7</v>
      </c>
      <c r="L12" s="150">
        <v>13.1</v>
      </c>
      <c r="M12" s="150"/>
      <c r="N12" s="142" t="s">
        <v>805</v>
      </c>
      <c r="O12" s="462" t="s">
        <v>1818</v>
      </c>
      <c r="P12" s="143">
        <v>4673</v>
      </c>
      <c r="Q12" s="463" t="s">
        <v>1819</v>
      </c>
      <c r="R12" s="464" t="s">
        <v>1821</v>
      </c>
      <c r="S12" s="121" t="s">
        <v>1774</v>
      </c>
      <c r="T12" s="465" t="s">
        <v>1820</v>
      </c>
      <c r="U12" s="121"/>
    </row>
    <row r="13" spans="1:21" ht="47.25" x14ac:dyDescent="0.2">
      <c r="A13" s="121" t="s">
        <v>2104</v>
      </c>
      <c r="B13" s="127"/>
      <c r="C13" s="164" t="s">
        <v>505</v>
      </c>
      <c r="D13" s="164" t="s">
        <v>505</v>
      </c>
      <c r="E13" s="164" t="s">
        <v>1822</v>
      </c>
      <c r="F13" s="121" t="s">
        <v>1824</v>
      </c>
      <c r="G13" s="164" t="s">
        <v>1823</v>
      </c>
      <c r="H13" s="124">
        <v>42811</v>
      </c>
      <c r="I13" s="125"/>
      <c r="J13" s="124"/>
      <c r="K13" s="150">
        <v>103</v>
      </c>
      <c r="L13" s="150">
        <v>35</v>
      </c>
      <c r="M13" s="150"/>
      <c r="N13" s="142" t="s">
        <v>811</v>
      </c>
      <c r="O13" s="164" t="s">
        <v>478</v>
      </c>
      <c r="P13" s="143">
        <v>16708</v>
      </c>
      <c r="Q13" s="164" t="s">
        <v>1825</v>
      </c>
      <c r="R13" s="164" t="s">
        <v>1826</v>
      </c>
      <c r="S13" s="121" t="s">
        <v>1774</v>
      </c>
      <c r="T13" s="164" t="s">
        <v>1827</v>
      </c>
      <c r="U13" s="121"/>
    </row>
    <row r="14" spans="1:21" ht="47.25" x14ac:dyDescent="0.2">
      <c r="A14" s="407" t="s">
        <v>2105</v>
      </c>
      <c r="B14" s="127"/>
      <c r="C14" s="164" t="s">
        <v>1828</v>
      </c>
      <c r="D14" s="164" t="s">
        <v>1828</v>
      </c>
      <c r="E14" s="164" t="s">
        <v>1829</v>
      </c>
      <c r="F14" s="121" t="s">
        <v>1830</v>
      </c>
      <c r="G14" s="164" t="s">
        <v>1831</v>
      </c>
      <c r="H14" s="124">
        <v>42811</v>
      </c>
      <c r="I14" s="125"/>
      <c r="J14" s="124"/>
      <c r="K14" s="150">
        <v>6</v>
      </c>
      <c r="L14" s="150">
        <v>2</v>
      </c>
      <c r="M14" s="150"/>
      <c r="N14" s="142" t="s">
        <v>810</v>
      </c>
      <c r="O14" s="164" t="s">
        <v>1832</v>
      </c>
      <c r="P14" s="143">
        <v>300</v>
      </c>
      <c r="Q14" s="164" t="s">
        <v>1833</v>
      </c>
      <c r="R14" s="164" t="s">
        <v>1834</v>
      </c>
      <c r="S14" s="121" t="s">
        <v>1790</v>
      </c>
      <c r="T14" s="164" t="s">
        <v>1835</v>
      </c>
      <c r="U14" s="121"/>
    </row>
    <row r="15" spans="1:21" ht="63" x14ac:dyDescent="0.2">
      <c r="A15" s="121" t="s">
        <v>2106</v>
      </c>
      <c r="B15" s="127"/>
      <c r="C15" s="164" t="s">
        <v>10</v>
      </c>
      <c r="D15" s="164" t="s">
        <v>10</v>
      </c>
      <c r="E15" s="164" t="s">
        <v>1760</v>
      </c>
      <c r="F15" s="121" t="s">
        <v>1157</v>
      </c>
      <c r="G15" s="129"/>
      <c r="H15" s="124"/>
      <c r="I15" s="164" t="s">
        <v>1836</v>
      </c>
      <c r="J15" s="124">
        <v>42851</v>
      </c>
      <c r="K15" s="184">
        <v>181</v>
      </c>
      <c r="L15" s="184">
        <v>99</v>
      </c>
      <c r="M15" s="184"/>
      <c r="N15" s="142" t="s">
        <v>812</v>
      </c>
      <c r="O15" s="164" t="s">
        <v>1762</v>
      </c>
      <c r="P15" s="185">
        <v>6500</v>
      </c>
      <c r="Q15" s="123" t="s">
        <v>1764</v>
      </c>
      <c r="R15" s="164" t="s">
        <v>1763</v>
      </c>
      <c r="S15" s="121"/>
      <c r="T15" s="123"/>
      <c r="U15" s="121" t="s">
        <v>1169</v>
      </c>
    </row>
    <row r="16" spans="1:21" ht="63" x14ac:dyDescent="0.2">
      <c r="A16" s="407" t="s">
        <v>2107</v>
      </c>
      <c r="B16" s="127"/>
      <c r="C16" s="164" t="s">
        <v>1837</v>
      </c>
      <c r="D16" s="164" t="s">
        <v>1837</v>
      </c>
      <c r="E16" s="164" t="s">
        <v>1838</v>
      </c>
      <c r="F16" s="121" t="s">
        <v>1156</v>
      </c>
      <c r="G16" s="164" t="s">
        <v>1839</v>
      </c>
      <c r="H16" s="124">
        <v>42850</v>
      </c>
      <c r="I16" s="125"/>
      <c r="J16" s="124"/>
      <c r="K16" s="152">
        <v>50</v>
      </c>
      <c r="L16" s="152">
        <v>30</v>
      </c>
      <c r="M16" s="152"/>
      <c r="N16" s="142" t="s">
        <v>810</v>
      </c>
      <c r="O16" s="164" t="s">
        <v>1840</v>
      </c>
      <c r="P16" s="143">
        <v>2897</v>
      </c>
      <c r="Q16" s="164" t="s">
        <v>1841</v>
      </c>
      <c r="R16" s="164" t="s">
        <v>1842</v>
      </c>
      <c r="S16" s="121" t="s">
        <v>1774</v>
      </c>
      <c r="T16" s="164" t="s">
        <v>1843</v>
      </c>
      <c r="U16" s="121"/>
    </row>
    <row r="17" spans="1:21" ht="47.25" x14ac:dyDescent="0.2">
      <c r="A17" s="121" t="s">
        <v>2108</v>
      </c>
      <c r="B17" s="127"/>
      <c r="C17" s="164" t="s">
        <v>1844</v>
      </c>
      <c r="D17" s="164" t="s">
        <v>1844</v>
      </c>
      <c r="E17" s="164" t="s">
        <v>1845</v>
      </c>
      <c r="F17" s="121" t="s">
        <v>2074</v>
      </c>
      <c r="G17" s="164" t="s">
        <v>1846</v>
      </c>
      <c r="H17" s="124">
        <v>42849</v>
      </c>
      <c r="I17" s="125"/>
      <c r="J17" s="124"/>
      <c r="K17" s="152">
        <v>3</v>
      </c>
      <c r="L17" s="152">
        <v>3</v>
      </c>
      <c r="M17" s="152"/>
      <c r="N17" s="142" t="s">
        <v>812</v>
      </c>
      <c r="O17" s="164" t="s">
        <v>1847</v>
      </c>
      <c r="P17" s="143">
        <v>300</v>
      </c>
      <c r="Q17" s="164" t="s">
        <v>1848</v>
      </c>
      <c r="R17" s="164" t="s">
        <v>1849</v>
      </c>
      <c r="S17" s="121" t="s">
        <v>1790</v>
      </c>
      <c r="T17" s="164" t="s">
        <v>1850</v>
      </c>
      <c r="U17" s="121"/>
    </row>
    <row r="18" spans="1:21" ht="47.25" x14ac:dyDescent="0.2">
      <c r="A18" s="407" t="s">
        <v>2109</v>
      </c>
      <c r="B18" s="127"/>
      <c r="C18" s="164" t="s">
        <v>1851</v>
      </c>
      <c r="D18" s="164" t="s">
        <v>1851</v>
      </c>
      <c r="E18" s="164" t="s">
        <v>1852</v>
      </c>
      <c r="F18" s="121" t="s">
        <v>1157</v>
      </c>
      <c r="G18" s="164" t="s">
        <v>1853</v>
      </c>
      <c r="H18" s="124">
        <v>42867</v>
      </c>
      <c r="I18" s="125"/>
      <c r="J18" s="124"/>
      <c r="K18" s="183"/>
      <c r="L18" s="184"/>
      <c r="M18" s="184"/>
      <c r="N18" s="175" t="s">
        <v>806</v>
      </c>
      <c r="O18" s="164" t="s">
        <v>1854</v>
      </c>
      <c r="P18" s="143">
        <v>38652</v>
      </c>
      <c r="Q18" s="185"/>
      <c r="R18" s="164" t="s">
        <v>1855</v>
      </c>
      <c r="S18" s="164" t="s">
        <v>1856</v>
      </c>
      <c r="T18" s="164" t="s">
        <v>1857</v>
      </c>
      <c r="U18" s="121"/>
    </row>
    <row r="19" spans="1:21" ht="63" x14ac:dyDescent="0.2">
      <c r="A19" s="121" t="s">
        <v>2110</v>
      </c>
      <c r="B19" s="127"/>
      <c r="C19" s="164" t="s">
        <v>1679</v>
      </c>
      <c r="D19" s="164" t="s">
        <v>1679</v>
      </c>
      <c r="E19" s="164" t="s">
        <v>1858</v>
      </c>
      <c r="F19" s="121" t="s">
        <v>1144</v>
      </c>
      <c r="G19" s="129"/>
      <c r="H19" s="124"/>
      <c r="I19" s="164" t="s">
        <v>1859</v>
      </c>
      <c r="J19" s="124">
        <v>42860</v>
      </c>
      <c r="K19" s="184">
        <v>3</v>
      </c>
      <c r="L19" s="184">
        <v>3</v>
      </c>
      <c r="M19" s="184"/>
      <c r="N19" s="142" t="s">
        <v>810</v>
      </c>
      <c r="O19" s="164" t="s">
        <v>1860</v>
      </c>
      <c r="P19" s="164" t="s">
        <v>1861</v>
      </c>
      <c r="Q19" s="164" t="s">
        <v>1862</v>
      </c>
      <c r="R19" s="164" t="s">
        <v>1863</v>
      </c>
      <c r="S19" s="164" t="s">
        <v>1864</v>
      </c>
      <c r="T19" s="164" t="s">
        <v>1865</v>
      </c>
      <c r="U19" s="121"/>
    </row>
    <row r="20" spans="1:21" ht="47.25" x14ac:dyDescent="0.2">
      <c r="A20" s="407" t="s">
        <v>2111</v>
      </c>
      <c r="B20" s="127"/>
      <c r="C20" s="164" t="s">
        <v>1866</v>
      </c>
      <c r="D20" s="164" t="s">
        <v>1866</v>
      </c>
      <c r="E20" s="164" t="s">
        <v>1867</v>
      </c>
      <c r="F20" s="121" t="s">
        <v>1545</v>
      </c>
      <c r="G20" s="5" t="s">
        <v>2073</v>
      </c>
      <c r="H20" s="124">
        <v>42898</v>
      </c>
      <c r="I20" s="125"/>
      <c r="J20" s="124"/>
      <c r="K20" s="184">
        <v>10</v>
      </c>
      <c r="L20" s="184">
        <v>8</v>
      </c>
      <c r="M20" s="183"/>
      <c r="N20" s="142" t="s">
        <v>808</v>
      </c>
      <c r="O20" s="164" t="s">
        <v>1868</v>
      </c>
      <c r="P20" s="164">
        <v>3575</v>
      </c>
      <c r="Q20" s="164" t="s">
        <v>1869</v>
      </c>
      <c r="R20" s="164" t="s">
        <v>1870</v>
      </c>
      <c r="S20" s="164">
        <v>49</v>
      </c>
      <c r="T20" s="164" t="s">
        <v>1871</v>
      </c>
      <c r="U20" s="121"/>
    </row>
    <row r="21" spans="1:21" ht="78.75" x14ac:dyDescent="0.2">
      <c r="A21" s="121" t="s">
        <v>2112</v>
      </c>
      <c r="B21" s="127"/>
      <c r="C21" s="164" t="s">
        <v>1872</v>
      </c>
      <c r="D21" s="164" t="s">
        <v>1872</v>
      </c>
      <c r="E21" s="164" t="s">
        <v>1873</v>
      </c>
      <c r="F21" s="121" t="s">
        <v>1138</v>
      </c>
      <c r="G21" s="164" t="s">
        <v>1878</v>
      </c>
      <c r="H21" s="124">
        <v>42915</v>
      </c>
      <c r="I21" s="164" t="s">
        <v>1879</v>
      </c>
      <c r="J21" s="124">
        <v>42915</v>
      </c>
      <c r="K21" s="184">
        <v>450</v>
      </c>
      <c r="L21" s="184">
        <v>138</v>
      </c>
      <c r="M21" s="184"/>
      <c r="N21" s="142" t="s">
        <v>817</v>
      </c>
      <c r="O21" s="164" t="s">
        <v>1874</v>
      </c>
      <c r="P21" s="164">
        <v>6205.7</v>
      </c>
      <c r="Q21" s="164" t="s">
        <v>1875</v>
      </c>
      <c r="R21" s="164" t="s">
        <v>1876</v>
      </c>
      <c r="S21" s="164">
        <v>50</v>
      </c>
      <c r="T21" s="164" t="s">
        <v>1877</v>
      </c>
      <c r="U21" s="121"/>
    </row>
    <row r="22" spans="1:21" ht="47.25" x14ac:dyDescent="0.2">
      <c r="A22" s="407" t="s">
        <v>2113</v>
      </c>
      <c r="B22" s="127"/>
      <c r="C22" s="164" t="s">
        <v>1880</v>
      </c>
      <c r="D22" s="164" t="s">
        <v>1880</v>
      </c>
      <c r="E22" s="164" t="s">
        <v>1881</v>
      </c>
      <c r="F22" s="121" t="s">
        <v>1156</v>
      </c>
      <c r="G22" s="164"/>
      <c r="H22" s="124"/>
      <c r="I22" s="164" t="s">
        <v>1882</v>
      </c>
      <c r="J22" s="124">
        <v>42921</v>
      </c>
      <c r="K22" s="184">
        <v>43</v>
      </c>
      <c r="L22" s="184">
        <v>43</v>
      </c>
      <c r="M22" s="184"/>
      <c r="N22" s="142" t="s">
        <v>807</v>
      </c>
      <c r="O22" s="164" t="s">
        <v>1883</v>
      </c>
      <c r="P22" s="164">
        <v>3000</v>
      </c>
      <c r="Q22" s="164" t="s">
        <v>1884</v>
      </c>
      <c r="R22" s="164" t="s">
        <v>1885</v>
      </c>
      <c r="S22" s="164">
        <v>48</v>
      </c>
      <c r="T22" s="164" t="s">
        <v>1886</v>
      </c>
      <c r="U22" s="121"/>
    </row>
    <row r="23" spans="1:21" ht="63" x14ac:dyDescent="0.2">
      <c r="A23" s="121" t="s">
        <v>2114</v>
      </c>
      <c r="B23" s="127"/>
      <c r="C23" s="164" t="s">
        <v>1940</v>
      </c>
      <c r="D23" s="164" t="s">
        <v>1940</v>
      </c>
      <c r="E23" s="164" t="s">
        <v>1939</v>
      </c>
      <c r="F23" s="121" t="s">
        <v>1643</v>
      </c>
      <c r="G23" s="164" t="s">
        <v>1941</v>
      </c>
      <c r="H23" s="124">
        <v>42860</v>
      </c>
      <c r="I23" s="125"/>
      <c r="J23" s="124"/>
      <c r="K23" s="419">
        <v>7</v>
      </c>
      <c r="L23" s="419">
        <v>7</v>
      </c>
      <c r="M23" s="184"/>
      <c r="N23" s="142" t="s">
        <v>807</v>
      </c>
      <c r="O23" s="164" t="s">
        <v>1942</v>
      </c>
      <c r="P23" s="164">
        <v>1756.3</v>
      </c>
      <c r="Q23" s="123"/>
      <c r="R23" s="164" t="s">
        <v>1943</v>
      </c>
      <c r="S23" s="164">
        <v>50</v>
      </c>
      <c r="T23" s="164" t="s">
        <v>1944</v>
      </c>
      <c r="U23" s="121"/>
    </row>
    <row r="24" spans="1:21" ht="31.5" x14ac:dyDescent="0.2">
      <c r="A24" s="407" t="s">
        <v>2115</v>
      </c>
      <c r="B24" s="127"/>
      <c r="C24" s="164" t="s">
        <v>1808</v>
      </c>
      <c r="D24" s="164" t="s">
        <v>1808</v>
      </c>
      <c r="E24" s="164" t="s">
        <v>1945</v>
      </c>
      <c r="F24" s="121" t="s">
        <v>1643</v>
      </c>
      <c r="G24" s="164" t="s">
        <v>1946</v>
      </c>
      <c r="H24" s="124">
        <v>42935</v>
      </c>
      <c r="I24" s="125"/>
      <c r="J24" s="124"/>
      <c r="K24" s="419">
        <v>70</v>
      </c>
      <c r="L24" s="419">
        <v>70</v>
      </c>
      <c r="M24" s="184"/>
      <c r="N24" s="142" t="s">
        <v>807</v>
      </c>
      <c r="O24" s="164" t="s">
        <v>1947</v>
      </c>
      <c r="P24" s="164">
        <v>5005.7</v>
      </c>
      <c r="Q24" s="123"/>
      <c r="R24" s="164" t="s">
        <v>1948</v>
      </c>
      <c r="S24" s="121">
        <v>50</v>
      </c>
      <c r="T24" s="123"/>
      <c r="U24" s="121"/>
    </row>
    <row r="25" spans="1:21" ht="47.25" x14ac:dyDescent="0.2">
      <c r="A25" s="121" t="s">
        <v>2116</v>
      </c>
      <c r="B25" s="127"/>
      <c r="C25" s="164" t="s">
        <v>1950</v>
      </c>
      <c r="D25" s="164" t="s">
        <v>1950</v>
      </c>
      <c r="E25" s="164" t="s">
        <v>1949</v>
      </c>
      <c r="F25" s="121" t="s">
        <v>1141</v>
      </c>
      <c r="G25" s="164" t="s">
        <v>1951</v>
      </c>
      <c r="H25" s="124">
        <v>42950</v>
      </c>
      <c r="I25" s="164"/>
      <c r="J25" s="124"/>
      <c r="K25" s="419">
        <v>2.2000000000000002</v>
      </c>
      <c r="L25" s="419">
        <v>0.5</v>
      </c>
      <c r="M25" s="152"/>
      <c r="N25" s="142" t="s">
        <v>814</v>
      </c>
      <c r="O25" s="164" t="s">
        <v>1952</v>
      </c>
      <c r="P25" s="164">
        <v>1135</v>
      </c>
      <c r="Q25" s="186"/>
      <c r="R25" s="164" t="s">
        <v>1958</v>
      </c>
      <c r="S25" s="121">
        <v>50</v>
      </c>
      <c r="T25" s="164" t="s">
        <v>1953</v>
      </c>
      <c r="U25" s="121"/>
    </row>
    <row r="26" spans="1:21" ht="63" x14ac:dyDescent="0.2">
      <c r="A26" s="407" t="s">
        <v>2117</v>
      </c>
      <c r="B26" s="127"/>
      <c r="C26" s="164" t="s">
        <v>1955</v>
      </c>
      <c r="D26" s="164" t="s">
        <v>1955</v>
      </c>
      <c r="E26" s="164" t="s">
        <v>1954</v>
      </c>
      <c r="F26" s="121" t="s">
        <v>1545</v>
      </c>
      <c r="G26" s="129"/>
      <c r="H26" s="124"/>
      <c r="I26" s="164" t="s">
        <v>1956</v>
      </c>
      <c r="J26" s="124">
        <v>42963</v>
      </c>
      <c r="K26" s="419">
        <v>33</v>
      </c>
      <c r="L26" s="419">
        <v>15</v>
      </c>
      <c r="M26" s="152"/>
      <c r="N26" s="142" t="s">
        <v>810</v>
      </c>
      <c r="O26" s="164" t="s">
        <v>325</v>
      </c>
      <c r="P26" s="164">
        <v>7023</v>
      </c>
      <c r="Q26" s="164" t="s">
        <v>1957</v>
      </c>
      <c r="R26" s="123" t="s">
        <v>1959</v>
      </c>
      <c r="S26" s="121">
        <v>42</v>
      </c>
      <c r="T26" s="164" t="s">
        <v>1960</v>
      </c>
      <c r="U26" s="121"/>
    </row>
    <row r="27" spans="1:21" ht="78.75" x14ac:dyDescent="0.2">
      <c r="A27" s="121" t="s">
        <v>2118</v>
      </c>
      <c r="B27" s="127"/>
      <c r="C27" s="164" t="s">
        <v>1962</v>
      </c>
      <c r="D27" s="164" t="s">
        <v>1962</v>
      </c>
      <c r="E27" s="164" t="s">
        <v>1961</v>
      </c>
      <c r="F27" s="121" t="s">
        <v>1785</v>
      </c>
      <c r="G27" s="164" t="s">
        <v>1963</v>
      </c>
      <c r="H27" s="124">
        <v>42964</v>
      </c>
      <c r="I27" s="164"/>
      <c r="J27" s="124"/>
      <c r="K27" s="419">
        <v>7</v>
      </c>
      <c r="L27" s="466">
        <v>2.5</v>
      </c>
      <c r="M27" s="152"/>
      <c r="N27" s="142" t="s">
        <v>806</v>
      </c>
      <c r="O27" s="164" t="s">
        <v>1964</v>
      </c>
      <c r="P27" s="164">
        <v>31466</v>
      </c>
      <c r="Q27" s="164" t="s">
        <v>1965</v>
      </c>
      <c r="R27" s="164" t="s">
        <v>1966</v>
      </c>
      <c r="S27" s="164">
        <v>50</v>
      </c>
      <c r="T27" s="164" t="s">
        <v>1967</v>
      </c>
      <c r="U27" s="121"/>
    </row>
    <row r="28" spans="1:21" ht="63" x14ac:dyDescent="0.2">
      <c r="A28" s="407" t="s">
        <v>2119</v>
      </c>
      <c r="B28" s="127"/>
      <c r="C28" s="164" t="s">
        <v>1969</v>
      </c>
      <c r="D28" s="164" t="s">
        <v>1969</v>
      </c>
      <c r="E28" s="164" t="s">
        <v>1968</v>
      </c>
      <c r="F28" s="121" t="s">
        <v>1785</v>
      </c>
      <c r="G28" s="164" t="s">
        <v>1970</v>
      </c>
      <c r="H28" s="124">
        <v>42986</v>
      </c>
      <c r="I28" s="125"/>
      <c r="J28" s="124"/>
      <c r="K28" s="419">
        <v>1.1000000000000001</v>
      </c>
      <c r="L28" s="419">
        <v>0.32</v>
      </c>
      <c r="M28" s="152"/>
      <c r="N28" s="142" t="s">
        <v>808</v>
      </c>
      <c r="O28" s="164" t="s">
        <v>1971</v>
      </c>
      <c r="P28" s="164">
        <v>2131.6</v>
      </c>
      <c r="Q28" s="164" t="s">
        <v>1972</v>
      </c>
      <c r="R28" s="164" t="s">
        <v>1973</v>
      </c>
      <c r="S28" s="164">
        <v>30</v>
      </c>
      <c r="T28" s="164" t="s">
        <v>1974</v>
      </c>
      <c r="U28" s="121"/>
    </row>
    <row r="29" spans="1:21" ht="63" x14ac:dyDescent="0.2">
      <c r="A29" s="121" t="s">
        <v>2120</v>
      </c>
      <c r="B29" s="127"/>
      <c r="C29" s="164" t="s">
        <v>1976</v>
      </c>
      <c r="D29" s="164" t="s">
        <v>1976</v>
      </c>
      <c r="E29" s="164" t="s">
        <v>1975</v>
      </c>
      <c r="F29" s="121" t="s">
        <v>1156</v>
      </c>
      <c r="G29" s="164" t="s">
        <v>1977</v>
      </c>
      <c r="H29" s="124">
        <v>42646</v>
      </c>
      <c r="I29" s="125"/>
      <c r="J29" s="124"/>
      <c r="K29" s="419">
        <v>30</v>
      </c>
      <c r="L29" s="419">
        <v>30</v>
      </c>
      <c r="M29" s="152"/>
      <c r="N29" s="142" t="s">
        <v>810</v>
      </c>
      <c r="O29" s="164" t="s">
        <v>1979</v>
      </c>
      <c r="P29" s="164">
        <v>20000</v>
      </c>
      <c r="Q29" s="164"/>
      <c r="R29" s="164"/>
      <c r="S29" s="164">
        <v>50</v>
      </c>
      <c r="T29" s="164" t="s">
        <v>1978</v>
      </c>
      <c r="U29" s="121"/>
    </row>
    <row r="30" spans="1:21" ht="63" x14ac:dyDescent="0.2">
      <c r="A30" s="407" t="s">
        <v>2121</v>
      </c>
      <c r="B30" s="127"/>
      <c r="C30" s="164" t="s">
        <v>1981</v>
      </c>
      <c r="D30" s="164" t="s">
        <v>1981</v>
      </c>
      <c r="E30" s="164" t="s">
        <v>1980</v>
      </c>
      <c r="F30" s="121" t="s">
        <v>1157</v>
      </c>
      <c r="G30" s="164"/>
      <c r="I30" s="164" t="s">
        <v>1982</v>
      </c>
      <c r="J30" s="124">
        <v>43012</v>
      </c>
      <c r="K30" s="419">
        <v>280.339</v>
      </c>
      <c r="L30" s="419">
        <v>112.13500000000001</v>
      </c>
      <c r="M30" s="152"/>
      <c r="N30" s="142" t="s">
        <v>808</v>
      </c>
      <c r="O30" s="164" t="s">
        <v>1983</v>
      </c>
      <c r="P30" s="164">
        <v>21500</v>
      </c>
      <c r="Q30" s="164" t="s">
        <v>1984</v>
      </c>
      <c r="R30" s="164" t="s">
        <v>1985</v>
      </c>
      <c r="S30" s="164">
        <v>50</v>
      </c>
      <c r="T30" s="164" t="s">
        <v>1986</v>
      </c>
      <c r="U30" s="121"/>
    </row>
    <row r="31" spans="1:21" ht="63" x14ac:dyDescent="0.2">
      <c r="A31" s="121" t="s">
        <v>2122</v>
      </c>
      <c r="B31" s="127"/>
      <c r="C31" s="164" t="s">
        <v>1988</v>
      </c>
      <c r="D31" s="164" t="s">
        <v>1988</v>
      </c>
      <c r="E31" s="164" t="s">
        <v>1987</v>
      </c>
      <c r="F31" s="121" t="s">
        <v>1545</v>
      </c>
      <c r="G31" s="164" t="s">
        <v>1989</v>
      </c>
      <c r="H31" s="124">
        <v>43017</v>
      </c>
      <c r="I31" s="125"/>
      <c r="J31" s="124"/>
      <c r="K31" s="419">
        <v>38</v>
      </c>
      <c r="L31" s="164">
        <v>38</v>
      </c>
      <c r="M31" s="152"/>
      <c r="N31" s="142" t="s">
        <v>812</v>
      </c>
      <c r="O31" s="232" t="s">
        <v>1990</v>
      </c>
      <c r="P31" s="164">
        <v>10562</v>
      </c>
      <c r="Q31" s="232" t="s">
        <v>1991</v>
      </c>
      <c r="R31" s="232" t="s">
        <v>1992</v>
      </c>
      <c r="S31" s="232"/>
      <c r="T31" s="164" t="s">
        <v>1993</v>
      </c>
      <c r="U31" s="121"/>
    </row>
    <row r="32" spans="1:21" ht="63" x14ac:dyDescent="0.2">
      <c r="A32" s="407" t="s">
        <v>2123</v>
      </c>
      <c r="B32" s="127"/>
      <c r="C32" s="164" t="s">
        <v>10</v>
      </c>
      <c r="D32" s="164" t="s">
        <v>10</v>
      </c>
      <c r="E32" s="164" t="s">
        <v>1994</v>
      </c>
      <c r="F32" s="121" t="s">
        <v>1157</v>
      </c>
      <c r="G32" s="129"/>
      <c r="H32" s="124"/>
      <c r="I32" s="164" t="s">
        <v>1995</v>
      </c>
      <c r="J32" s="124">
        <v>43020</v>
      </c>
      <c r="K32" s="419">
        <v>197</v>
      </c>
      <c r="L32" s="419">
        <v>59</v>
      </c>
      <c r="M32" s="152"/>
      <c r="N32" s="142" t="s">
        <v>812</v>
      </c>
      <c r="O32" s="164" t="s">
        <v>1762</v>
      </c>
      <c r="P32" s="164">
        <v>6500</v>
      </c>
      <c r="Q32" s="164" t="s">
        <v>1764</v>
      </c>
      <c r="R32" s="164" t="s">
        <v>1763</v>
      </c>
      <c r="S32" s="164" t="s">
        <v>1996</v>
      </c>
      <c r="T32" s="164" t="s">
        <v>1594</v>
      </c>
      <c r="U32" s="121"/>
    </row>
    <row r="33" spans="1:21" ht="78.75" x14ac:dyDescent="0.2">
      <c r="A33" s="121" t="s">
        <v>2124</v>
      </c>
      <c r="B33" s="127"/>
      <c r="C33" s="164" t="s">
        <v>1998</v>
      </c>
      <c r="D33" s="164" t="s">
        <v>1998</v>
      </c>
      <c r="E33" s="164" t="s">
        <v>1997</v>
      </c>
      <c r="F33" s="121" t="s">
        <v>1785</v>
      </c>
      <c r="G33" s="164" t="s">
        <v>1999</v>
      </c>
      <c r="H33" s="124">
        <v>43040</v>
      </c>
      <c r="I33" s="125"/>
      <c r="J33" s="124"/>
      <c r="K33" s="419">
        <v>8</v>
      </c>
      <c r="L33" s="419">
        <v>2</v>
      </c>
      <c r="M33" s="152"/>
      <c r="N33" s="142" t="s">
        <v>812</v>
      </c>
      <c r="O33" s="164" t="s">
        <v>2000</v>
      </c>
      <c r="P33" s="164">
        <v>97075.5</v>
      </c>
      <c r="Q33" s="164" t="s">
        <v>2001</v>
      </c>
      <c r="R33" s="164" t="s">
        <v>2002</v>
      </c>
      <c r="S33" s="164">
        <v>30</v>
      </c>
      <c r="T33" s="164" t="s">
        <v>2003</v>
      </c>
      <c r="U33" s="121"/>
    </row>
    <row r="34" spans="1:21" ht="63" x14ac:dyDescent="0.2">
      <c r="A34" s="407" t="s">
        <v>2125</v>
      </c>
      <c r="B34" s="127"/>
      <c r="C34" s="164" t="s">
        <v>2005</v>
      </c>
      <c r="D34" s="164" t="s">
        <v>2005</v>
      </c>
      <c r="E34" s="164" t="s">
        <v>2004</v>
      </c>
      <c r="F34" s="121" t="s">
        <v>2075</v>
      </c>
      <c r="G34" s="164" t="s">
        <v>2006</v>
      </c>
      <c r="H34" s="124">
        <v>43049</v>
      </c>
      <c r="I34" s="164" t="s">
        <v>2007</v>
      </c>
      <c r="J34" s="124">
        <v>43052</v>
      </c>
      <c r="K34" s="419">
        <v>14</v>
      </c>
      <c r="L34" s="419">
        <v>6</v>
      </c>
      <c r="M34" s="152"/>
      <c r="N34" s="142" t="s">
        <v>812</v>
      </c>
      <c r="O34" s="164" t="s">
        <v>2008</v>
      </c>
      <c r="P34" s="420">
        <v>2237.3000000000002</v>
      </c>
      <c r="Q34" s="164" t="s">
        <v>2009</v>
      </c>
      <c r="R34" s="164" t="s">
        <v>2010</v>
      </c>
      <c r="S34" s="164" t="s">
        <v>2011</v>
      </c>
      <c r="T34" s="164" t="s">
        <v>2012</v>
      </c>
      <c r="U34" s="121"/>
    </row>
    <row r="35" spans="1:21" ht="47.25" x14ac:dyDescent="0.2">
      <c r="A35" s="121" t="s">
        <v>2126</v>
      </c>
      <c r="B35" s="127"/>
      <c r="C35" s="164" t="s">
        <v>2014</v>
      </c>
      <c r="D35" s="164" t="s">
        <v>2014</v>
      </c>
      <c r="E35" s="164" t="s">
        <v>2013</v>
      </c>
      <c r="F35" s="121" t="s">
        <v>1734</v>
      </c>
      <c r="G35" s="164" t="s">
        <v>2015</v>
      </c>
      <c r="H35" s="124">
        <v>43073</v>
      </c>
      <c r="I35" s="164" t="s">
        <v>2016</v>
      </c>
      <c r="J35" s="124">
        <v>43082</v>
      </c>
      <c r="K35" s="419">
        <v>312</v>
      </c>
      <c r="L35" s="419">
        <v>62.4</v>
      </c>
      <c r="M35" s="152"/>
      <c r="N35" s="142" t="s">
        <v>805</v>
      </c>
      <c r="O35" s="164" t="s">
        <v>2021</v>
      </c>
      <c r="P35" s="420" t="s">
        <v>2017</v>
      </c>
      <c r="Q35" s="164" t="s">
        <v>2018</v>
      </c>
      <c r="R35" s="164" t="s">
        <v>2019</v>
      </c>
      <c r="S35" s="164">
        <v>50</v>
      </c>
      <c r="T35" s="164" t="s">
        <v>2020</v>
      </c>
      <c r="U35" s="121"/>
    </row>
    <row r="36" spans="1:21" ht="60" customHeight="1" x14ac:dyDescent="0.2">
      <c r="A36" s="407" t="s">
        <v>2127</v>
      </c>
      <c r="B36" s="127"/>
      <c r="C36" s="164" t="s">
        <v>2023</v>
      </c>
      <c r="D36" s="164" t="s">
        <v>2023</v>
      </c>
      <c r="E36" s="164" t="s">
        <v>2022</v>
      </c>
      <c r="F36" s="121" t="s">
        <v>1785</v>
      </c>
      <c r="G36" s="164" t="s">
        <v>2024</v>
      </c>
      <c r="H36" s="124">
        <v>43075</v>
      </c>
      <c r="I36" s="125"/>
      <c r="J36" s="124"/>
      <c r="K36" s="419">
        <v>5</v>
      </c>
      <c r="L36" s="419">
        <v>2.5</v>
      </c>
      <c r="M36" s="152"/>
      <c r="N36" s="142" t="s">
        <v>811</v>
      </c>
      <c r="O36" s="164" t="s">
        <v>2025</v>
      </c>
      <c r="P36" s="420" t="s">
        <v>2026</v>
      </c>
      <c r="Q36" s="200" t="s">
        <v>2027</v>
      </c>
      <c r="R36" s="164" t="s">
        <v>2028</v>
      </c>
      <c r="S36" s="164">
        <v>20</v>
      </c>
      <c r="T36" s="164" t="s">
        <v>2029</v>
      </c>
      <c r="U36" s="121"/>
    </row>
    <row r="37" spans="1:21" ht="47.25" x14ac:dyDescent="0.2">
      <c r="A37" s="121" t="s">
        <v>2128</v>
      </c>
      <c r="B37" s="127"/>
      <c r="C37" s="164" t="s">
        <v>2031</v>
      </c>
      <c r="D37" s="164" t="s">
        <v>2031</v>
      </c>
      <c r="E37" s="164" t="s">
        <v>2030</v>
      </c>
      <c r="F37" s="121" t="s">
        <v>1156</v>
      </c>
      <c r="G37" s="164" t="s">
        <v>2032</v>
      </c>
      <c r="H37" s="124">
        <v>43076</v>
      </c>
      <c r="I37" s="125"/>
      <c r="J37" s="124"/>
      <c r="K37" s="419">
        <v>3</v>
      </c>
      <c r="L37" s="419">
        <v>1.5</v>
      </c>
      <c r="M37" s="152"/>
      <c r="N37" s="142" t="s">
        <v>808</v>
      </c>
      <c r="O37" s="164" t="s">
        <v>2033</v>
      </c>
      <c r="P37" s="420">
        <v>4347</v>
      </c>
      <c r="Q37" s="164" t="s">
        <v>2034</v>
      </c>
      <c r="R37" s="164" t="s">
        <v>2035</v>
      </c>
      <c r="S37" s="164">
        <v>20</v>
      </c>
      <c r="T37" s="164" t="s">
        <v>2036</v>
      </c>
      <c r="U37" s="123"/>
    </row>
    <row r="38" spans="1:21" ht="47.25" x14ac:dyDescent="0.2">
      <c r="A38" s="407" t="s">
        <v>2129</v>
      </c>
      <c r="B38" s="127"/>
      <c r="C38" s="164" t="s">
        <v>2038</v>
      </c>
      <c r="D38" s="164" t="s">
        <v>2038</v>
      </c>
      <c r="E38" s="164" t="s">
        <v>2037</v>
      </c>
      <c r="F38" s="121" t="s">
        <v>1643</v>
      </c>
      <c r="G38" s="164" t="s">
        <v>2039</v>
      </c>
      <c r="H38" s="124">
        <v>43080</v>
      </c>
      <c r="I38" s="125"/>
      <c r="J38" s="124"/>
      <c r="K38" s="419">
        <v>50</v>
      </c>
      <c r="L38" s="419">
        <v>50</v>
      </c>
      <c r="M38" s="152"/>
      <c r="N38" s="193" t="s">
        <v>817</v>
      </c>
      <c r="O38" s="164" t="s">
        <v>2040</v>
      </c>
      <c r="P38" s="420">
        <v>3123</v>
      </c>
      <c r="Q38" s="164" t="s">
        <v>2041</v>
      </c>
      <c r="R38" s="164" t="s">
        <v>2042</v>
      </c>
      <c r="S38" s="164">
        <v>50</v>
      </c>
      <c r="T38" s="164" t="s">
        <v>2043</v>
      </c>
      <c r="U38" s="123"/>
    </row>
    <row r="39" spans="1:21" ht="47.25" x14ac:dyDescent="0.2">
      <c r="A39" s="121" t="s">
        <v>2130</v>
      </c>
      <c r="B39" s="127"/>
      <c r="C39" s="164" t="s">
        <v>2045</v>
      </c>
      <c r="D39" s="164" t="s">
        <v>2045</v>
      </c>
      <c r="E39" s="164" t="s">
        <v>2044</v>
      </c>
      <c r="F39" s="121" t="s">
        <v>2075</v>
      </c>
      <c r="G39" s="164" t="s">
        <v>2046</v>
      </c>
      <c r="H39" s="124">
        <v>43084</v>
      </c>
      <c r="I39" s="164" t="s">
        <v>2047</v>
      </c>
      <c r="J39" s="124">
        <v>43084</v>
      </c>
      <c r="K39" s="419">
        <v>70</v>
      </c>
      <c r="L39" s="419">
        <v>50</v>
      </c>
      <c r="M39" s="152"/>
      <c r="N39" s="193" t="s">
        <v>806</v>
      </c>
      <c r="O39" s="164" t="s">
        <v>2048</v>
      </c>
      <c r="P39" s="420">
        <v>9558</v>
      </c>
      <c r="Q39" s="164" t="s">
        <v>2049</v>
      </c>
      <c r="R39" s="164" t="s">
        <v>2050</v>
      </c>
      <c r="S39" s="164">
        <v>50</v>
      </c>
      <c r="T39" s="164" t="s">
        <v>2051</v>
      </c>
      <c r="U39" s="123"/>
    </row>
    <row r="40" spans="1:21" ht="68.25" customHeight="1" x14ac:dyDescent="0.2">
      <c r="A40" s="407" t="s">
        <v>2131</v>
      </c>
      <c r="B40" s="127"/>
      <c r="C40" s="164" t="s">
        <v>2053</v>
      </c>
      <c r="D40" s="164" t="s">
        <v>2053</v>
      </c>
      <c r="E40" s="164" t="s">
        <v>2052</v>
      </c>
      <c r="F40" s="164" t="s">
        <v>1545</v>
      </c>
      <c r="G40" s="164" t="s">
        <v>2054</v>
      </c>
      <c r="H40" s="124">
        <v>43084</v>
      </c>
      <c r="I40" s="125"/>
      <c r="J40" s="124"/>
      <c r="K40" s="419">
        <v>30</v>
      </c>
      <c r="L40" s="419">
        <v>22</v>
      </c>
      <c r="M40" s="152"/>
      <c r="N40" s="193" t="s">
        <v>807</v>
      </c>
      <c r="O40" s="164" t="s">
        <v>2055</v>
      </c>
      <c r="P40" s="164" t="s">
        <v>2057</v>
      </c>
      <c r="Q40" s="420" t="s">
        <v>2056</v>
      </c>
      <c r="R40" s="164" t="s">
        <v>2058</v>
      </c>
      <c r="S40" s="164">
        <v>50</v>
      </c>
      <c r="T40" s="164" t="s">
        <v>2059</v>
      </c>
      <c r="U40" s="123"/>
    </row>
    <row r="41" spans="1:21" ht="66" customHeight="1" x14ac:dyDescent="0.2">
      <c r="A41" s="121" t="s">
        <v>2132</v>
      </c>
      <c r="B41" s="127"/>
      <c r="C41" s="164" t="s">
        <v>10</v>
      </c>
      <c r="D41" s="164" t="s">
        <v>10</v>
      </c>
      <c r="E41" s="164" t="s">
        <v>2060</v>
      </c>
      <c r="F41" s="121" t="s">
        <v>1785</v>
      </c>
      <c r="G41" s="164" t="s">
        <v>2061</v>
      </c>
      <c r="H41" s="124">
        <v>43084</v>
      </c>
      <c r="I41" s="125"/>
      <c r="J41" s="124"/>
      <c r="K41" s="419">
        <v>156</v>
      </c>
      <c r="L41" s="419">
        <v>156</v>
      </c>
      <c r="M41" s="152"/>
      <c r="N41" s="193" t="s">
        <v>805</v>
      </c>
      <c r="O41" s="164" t="s">
        <v>2062</v>
      </c>
      <c r="P41" s="164" t="s">
        <v>2063</v>
      </c>
      <c r="Q41" s="420" t="s">
        <v>2064</v>
      </c>
      <c r="R41" s="164" t="s">
        <v>2065</v>
      </c>
      <c r="S41" s="123">
        <v>50</v>
      </c>
      <c r="T41" s="164" t="s">
        <v>2066</v>
      </c>
      <c r="U41" s="123"/>
    </row>
    <row r="42" spans="1:21" ht="47.25" x14ac:dyDescent="0.2">
      <c r="A42" s="407" t="s">
        <v>2133</v>
      </c>
      <c r="B42" s="137"/>
      <c r="C42" s="194" t="s">
        <v>2068</v>
      </c>
      <c r="D42" s="194" t="s">
        <v>2068</v>
      </c>
      <c r="E42" s="194" t="s">
        <v>2067</v>
      </c>
      <c r="F42" s="138" t="s">
        <v>1824</v>
      </c>
      <c r="G42" s="194" t="s">
        <v>2069</v>
      </c>
      <c r="H42" s="140">
        <v>43087</v>
      </c>
      <c r="I42" s="141"/>
      <c r="J42" s="140"/>
      <c r="K42" s="467">
        <v>245</v>
      </c>
      <c r="L42" s="467">
        <v>73.5</v>
      </c>
      <c r="M42" s="153"/>
      <c r="N42" s="421" t="s">
        <v>811</v>
      </c>
      <c r="O42" s="194" t="s">
        <v>2070</v>
      </c>
      <c r="P42" s="468">
        <v>5556</v>
      </c>
      <c r="Q42" s="194" t="s">
        <v>2071</v>
      </c>
      <c r="R42" s="194" t="s">
        <v>2072</v>
      </c>
      <c r="S42" s="194">
        <v>50</v>
      </c>
      <c r="T42" s="194" t="s">
        <v>1865</v>
      </c>
      <c r="U42" s="422"/>
    </row>
    <row r="43" spans="1:21" x14ac:dyDescent="0.2">
      <c r="H43" s="111"/>
      <c r="I43" s="112"/>
      <c r="J43" s="111"/>
      <c r="N43" s="10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AB1000"/>
  <sheetViews>
    <sheetView workbookViewId="0">
      <pane xSplit="4" ySplit="3" topLeftCell="M10" activePane="bottomRight" state="frozen"/>
      <selection pane="topRight" activeCell="C1" sqref="C1"/>
      <selection pane="bottomLeft" activeCell="A4" sqref="A4"/>
      <selection pane="bottomRight" activeCell="D15" sqref="D15"/>
    </sheetView>
  </sheetViews>
  <sheetFormatPr defaultColWidth="14.42578125" defaultRowHeight="15" customHeight="1" x14ac:dyDescent="0.2"/>
  <cols>
    <col min="1" max="1" width="6" style="718" customWidth="1"/>
    <col min="2" max="3" width="8.42578125" style="718" customWidth="1"/>
    <col min="4" max="4" width="48.28515625" style="718" customWidth="1"/>
    <col min="5" max="5" width="42.28515625" style="718" customWidth="1"/>
    <col min="6" max="6" width="17" style="718" customWidth="1"/>
    <col min="7" max="7" width="14.7109375" style="718" customWidth="1"/>
    <col min="8" max="8" width="12.85546875" style="718" customWidth="1"/>
    <col min="9" max="9" width="12.5703125" style="718" customWidth="1"/>
    <col min="10" max="10" width="16.5703125" style="718" customWidth="1"/>
    <col min="11" max="12" width="12.5703125" style="718" customWidth="1"/>
    <col min="13" max="13" width="10.7109375" style="718" customWidth="1"/>
    <col min="14" max="14" width="24.5703125" style="718" customWidth="1"/>
    <col min="15" max="15" width="10.5703125" style="718" customWidth="1"/>
    <col min="16" max="16" width="12.5703125" style="718" customWidth="1"/>
    <col min="17" max="17" width="12.85546875" style="718" customWidth="1"/>
    <col min="18" max="18" width="26.42578125" style="718" customWidth="1"/>
    <col min="19" max="28" width="8.7109375" style="718" customWidth="1"/>
    <col min="29" max="16384" width="14.42578125" style="718"/>
  </cols>
  <sheetData>
    <row r="1" spans="1:28" ht="24.75" customHeight="1" x14ac:dyDescent="0.2">
      <c r="A1" s="715" t="s">
        <v>2493</v>
      </c>
      <c r="B1" s="715"/>
      <c r="C1" s="715"/>
      <c r="D1" s="716"/>
      <c r="E1" s="716"/>
      <c r="F1" s="716"/>
      <c r="G1" s="716"/>
      <c r="H1" s="716"/>
      <c r="I1" s="716"/>
      <c r="J1" s="716"/>
      <c r="K1" s="716"/>
      <c r="L1" s="716"/>
      <c r="M1" s="716"/>
      <c r="N1" s="716"/>
      <c r="O1" s="716"/>
      <c r="P1" s="716"/>
      <c r="Q1" s="716"/>
      <c r="R1" s="717"/>
      <c r="S1" s="717"/>
      <c r="T1" s="717"/>
      <c r="U1" s="717"/>
      <c r="V1" s="717"/>
      <c r="W1" s="717"/>
      <c r="X1" s="717"/>
      <c r="Y1" s="717"/>
      <c r="Z1" s="717"/>
      <c r="AA1" s="717"/>
      <c r="AB1" s="717"/>
    </row>
    <row r="2" spans="1:28" ht="15.75" customHeight="1" x14ac:dyDescent="0.2">
      <c r="A2" s="719"/>
      <c r="B2" s="719"/>
      <c r="C2" s="719"/>
      <c r="D2" s="716"/>
      <c r="E2" s="716"/>
      <c r="F2" s="716"/>
      <c r="G2" s="716"/>
      <c r="H2" s="716"/>
      <c r="I2" s="720"/>
      <c r="J2" s="721"/>
      <c r="K2" s="716"/>
      <c r="L2" s="716"/>
      <c r="M2" s="716"/>
      <c r="N2" s="716"/>
      <c r="O2" s="716"/>
      <c r="P2" s="716"/>
      <c r="Q2" s="716"/>
      <c r="R2" s="716"/>
      <c r="S2" s="717"/>
      <c r="T2" s="717"/>
      <c r="U2" s="717"/>
      <c r="V2" s="717"/>
      <c r="W2" s="717"/>
      <c r="X2" s="717"/>
      <c r="Y2" s="717"/>
      <c r="Z2" s="717"/>
      <c r="AA2" s="717"/>
      <c r="AB2" s="717"/>
    </row>
    <row r="3" spans="1:28" ht="29.25" customHeight="1" x14ac:dyDescent="0.2">
      <c r="A3" s="722" t="s">
        <v>3</v>
      </c>
      <c r="B3" s="722" t="s">
        <v>451</v>
      </c>
      <c r="C3" s="722" t="s">
        <v>1137</v>
      </c>
      <c r="D3" s="722" t="s">
        <v>2136</v>
      </c>
      <c r="E3" s="722" t="s">
        <v>1</v>
      </c>
      <c r="F3" s="722" t="s">
        <v>2</v>
      </c>
      <c r="G3" s="722" t="s">
        <v>1268</v>
      </c>
      <c r="H3" s="722" t="s">
        <v>1263</v>
      </c>
      <c r="I3" s="723" t="s">
        <v>1151</v>
      </c>
      <c r="J3" s="722" t="s">
        <v>1061</v>
      </c>
      <c r="K3" s="722" t="s">
        <v>1267</v>
      </c>
      <c r="L3" s="722" t="s">
        <v>1266</v>
      </c>
      <c r="M3" s="722" t="s">
        <v>1740</v>
      </c>
      <c r="N3" s="722" t="s">
        <v>1062</v>
      </c>
      <c r="O3" s="722" t="s">
        <v>1270</v>
      </c>
      <c r="P3" s="722" t="s">
        <v>1063</v>
      </c>
      <c r="Q3" s="722" t="s">
        <v>1064</v>
      </c>
      <c r="R3" s="722" t="s">
        <v>395</v>
      </c>
      <c r="S3" s="724"/>
      <c r="T3" s="724"/>
      <c r="U3" s="724"/>
      <c r="V3" s="724"/>
      <c r="W3" s="724"/>
      <c r="X3" s="724"/>
      <c r="Y3" s="724"/>
      <c r="Z3" s="724"/>
      <c r="AA3" s="724"/>
      <c r="AB3" s="724"/>
    </row>
    <row r="4" spans="1:28" ht="15.75" customHeight="1" x14ac:dyDescent="0.2">
      <c r="A4" s="725">
        <v>1</v>
      </c>
      <c r="B4" s="725">
        <f t="shared" ref="B4:B35" si="0">YEAR(G4)</f>
        <v>2003</v>
      </c>
      <c r="C4" s="725" t="s">
        <v>2636</v>
      </c>
      <c r="D4" s="726" t="s">
        <v>1274</v>
      </c>
      <c r="E4" s="726" t="s">
        <v>1065</v>
      </c>
      <c r="F4" s="725" t="s">
        <v>1066</v>
      </c>
      <c r="G4" s="727">
        <v>37769</v>
      </c>
      <c r="H4" s="725" t="s">
        <v>1264</v>
      </c>
      <c r="I4" s="728">
        <v>14.43</v>
      </c>
      <c r="J4" s="729">
        <v>925000</v>
      </c>
      <c r="K4" s="730">
        <v>0</v>
      </c>
      <c r="L4" s="731">
        <v>14.43</v>
      </c>
      <c r="M4" s="725" t="s">
        <v>1742</v>
      </c>
      <c r="N4" s="725" t="s">
        <v>1067</v>
      </c>
      <c r="O4" s="725">
        <v>50</v>
      </c>
      <c r="P4" s="725" t="s">
        <v>1887</v>
      </c>
      <c r="Q4" s="732" t="s">
        <v>1168</v>
      </c>
      <c r="R4" s="732"/>
      <c r="S4" s="717"/>
      <c r="T4" s="717"/>
      <c r="U4" s="717"/>
      <c r="V4" s="717"/>
      <c r="W4" s="717"/>
      <c r="X4" s="717"/>
      <c r="Y4" s="717"/>
      <c r="Z4" s="717"/>
      <c r="AA4" s="717"/>
      <c r="AB4" s="717"/>
    </row>
    <row r="5" spans="1:28" ht="15.75" customHeight="1" x14ac:dyDescent="0.2">
      <c r="A5" s="734">
        <v>3</v>
      </c>
      <c r="B5" s="725">
        <f t="shared" si="0"/>
        <v>2007</v>
      </c>
      <c r="C5" s="810" t="s">
        <v>1139</v>
      </c>
      <c r="D5" s="735" t="s">
        <v>1889</v>
      </c>
      <c r="E5" s="735" t="s">
        <v>579</v>
      </c>
      <c r="F5" s="734" t="s">
        <v>580</v>
      </c>
      <c r="G5" s="736">
        <v>39189</v>
      </c>
      <c r="H5" s="734" t="s">
        <v>1265</v>
      </c>
      <c r="I5" s="737">
        <v>100</v>
      </c>
      <c r="J5" s="738">
        <v>4743000</v>
      </c>
      <c r="K5" s="739">
        <v>0</v>
      </c>
      <c r="L5" s="739">
        <v>100</v>
      </c>
      <c r="M5" s="732" t="s">
        <v>1741</v>
      </c>
      <c r="N5" s="734" t="s">
        <v>581</v>
      </c>
      <c r="O5" s="732"/>
      <c r="P5" s="734" t="s">
        <v>582</v>
      </c>
      <c r="Q5" s="732" t="s">
        <v>1168</v>
      </c>
      <c r="R5" s="732"/>
      <c r="S5" s="733"/>
      <c r="T5" s="733"/>
      <c r="U5" s="733"/>
      <c r="V5" s="733"/>
      <c r="W5" s="733"/>
      <c r="X5" s="733"/>
      <c r="Y5" s="733"/>
      <c r="Z5" s="733"/>
      <c r="AA5" s="733"/>
      <c r="AB5" s="733"/>
    </row>
    <row r="6" spans="1:28" ht="15.75" customHeight="1" x14ac:dyDescent="0.2">
      <c r="A6" s="734">
        <v>4</v>
      </c>
      <c r="B6" s="725">
        <f t="shared" si="0"/>
        <v>2007</v>
      </c>
      <c r="C6" s="810" t="s">
        <v>2636</v>
      </c>
      <c r="D6" s="735" t="s">
        <v>1068</v>
      </c>
      <c r="E6" s="735" t="s">
        <v>1069</v>
      </c>
      <c r="F6" s="734" t="s">
        <v>1070</v>
      </c>
      <c r="G6" s="736">
        <v>39301</v>
      </c>
      <c r="H6" s="734" t="s">
        <v>1264</v>
      </c>
      <c r="I6" s="741">
        <v>92.944000000000003</v>
      </c>
      <c r="J6" s="742">
        <v>4400000</v>
      </c>
      <c r="K6" s="743">
        <v>0</v>
      </c>
      <c r="L6" s="744">
        <v>92.944000000000003</v>
      </c>
      <c r="M6" s="734" t="s">
        <v>1742</v>
      </c>
      <c r="N6" s="734" t="s">
        <v>1071</v>
      </c>
      <c r="O6" s="734">
        <v>36</v>
      </c>
      <c r="P6" s="734" t="s">
        <v>1072</v>
      </c>
      <c r="Q6" s="732" t="s">
        <v>1168</v>
      </c>
      <c r="R6" s="732"/>
      <c r="S6" s="740"/>
      <c r="T6" s="740"/>
      <c r="U6" s="740"/>
      <c r="V6" s="740"/>
      <c r="W6" s="740"/>
      <c r="X6" s="740"/>
      <c r="Y6" s="740"/>
      <c r="Z6" s="740"/>
      <c r="AA6" s="740"/>
      <c r="AB6" s="740"/>
    </row>
    <row r="7" spans="1:28" ht="31.5" x14ac:dyDescent="0.2">
      <c r="A7" s="734">
        <v>5</v>
      </c>
      <c r="B7" s="725">
        <f t="shared" si="0"/>
        <v>2007</v>
      </c>
      <c r="C7" s="810" t="s">
        <v>1139</v>
      </c>
      <c r="D7" s="735" t="s">
        <v>583</v>
      </c>
      <c r="E7" s="735" t="s">
        <v>584</v>
      </c>
      <c r="F7" s="734" t="s">
        <v>585</v>
      </c>
      <c r="G7" s="736">
        <v>39325</v>
      </c>
      <c r="H7" s="734" t="s">
        <v>1265</v>
      </c>
      <c r="I7" s="737">
        <v>284</v>
      </c>
      <c r="J7" s="738">
        <v>13470000</v>
      </c>
      <c r="K7" s="739">
        <v>0</v>
      </c>
      <c r="L7" s="739">
        <v>284</v>
      </c>
      <c r="M7" s="732" t="s">
        <v>1741</v>
      </c>
      <c r="N7" s="734" t="s">
        <v>581</v>
      </c>
      <c r="O7" s="732"/>
      <c r="P7" s="734" t="s">
        <v>568</v>
      </c>
      <c r="Q7" s="732" t="s">
        <v>1168</v>
      </c>
      <c r="R7" s="732"/>
      <c r="S7" s="717"/>
      <c r="T7" s="717"/>
      <c r="U7" s="717"/>
      <c r="V7" s="717"/>
      <c r="W7" s="717"/>
      <c r="X7" s="717"/>
      <c r="Y7" s="717"/>
      <c r="Z7" s="717"/>
      <c r="AA7" s="717"/>
      <c r="AB7" s="717"/>
    </row>
    <row r="8" spans="1:28" ht="15.75" customHeight="1" x14ac:dyDescent="0.2">
      <c r="A8" s="734">
        <v>7</v>
      </c>
      <c r="B8" s="725">
        <f t="shared" si="0"/>
        <v>2008</v>
      </c>
      <c r="C8" s="810" t="s">
        <v>1139</v>
      </c>
      <c r="D8" s="735" t="s">
        <v>1078</v>
      </c>
      <c r="E8" s="735" t="s">
        <v>1079</v>
      </c>
      <c r="F8" s="734" t="s">
        <v>1080</v>
      </c>
      <c r="G8" s="736">
        <v>39465</v>
      </c>
      <c r="H8" s="734" t="s">
        <v>1264</v>
      </c>
      <c r="I8" s="737">
        <v>1.5</v>
      </c>
      <c r="J8" s="738">
        <v>71428</v>
      </c>
      <c r="K8" s="739">
        <v>0.5</v>
      </c>
      <c r="L8" s="739">
        <v>1</v>
      </c>
      <c r="M8" s="732" t="s">
        <v>1742</v>
      </c>
      <c r="N8" s="734" t="s">
        <v>1081</v>
      </c>
      <c r="O8" s="732">
        <v>30</v>
      </c>
      <c r="P8" s="734" t="s">
        <v>568</v>
      </c>
      <c r="Q8" s="732" t="s">
        <v>1168</v>
      </c>
      <c r="R8" s="732"/>
      <c r="S8" s="717"/>
      <c r="T8" s="717"/>
      <c r="U8" s="717"/>
      <c r="V8" s="717"/>
      <c r="W8" s="717"/>
      <c r="X8" s="717"/>
      <c r="Y8" s="717"/>
      <c r="Z8" s="717"/>
      <c r="AA8" s="717"/>
      <c r="AB8" s="717"/>
    </row>
    <row r="9" spans="1:28" ht="15.75" customHeight="1" x14ac:dyDescent="0.2">
      <c r="A9" s="734">
        <v>8</v>
      </c>
      <c r="B9" s="725">
        <f t="shared" si="0"/>
        <v>2008</v>
      </c>
      <c r="C9" s="810" t="s">
        <v>2636</v>
      </c>
      <c r="D9" s="735" t="s">
        <v>1082</v>
      </c>
      <c r="E9" s="735" t="s">
        <v>1083</v>
      </c>
      <c r="F9" s="734" t="s">
        <v>1084</v>
      </c>
      <c r="G9" s="736">
        <v>39559</v>
      </c>
      <c r="H9" s="734" t="s">
        <v>1264</v>
      </c>
      <c r="I9" s="737">
        <v>17.378</v>
      </c>
      <c r="J9" s="738">
        <v>824242</v>
      </c>
      <c r="K9" s="739">
        <v>2</v>
      </c>
      <c r="L9" s="746">
        <v>15.378</v>
      </c>
      <c r="M9" s="732" t="s">
        <v>1742</v>
      </c>
      <c r="N9" s="734" t="s">
        <v>1085</v>
      </c>
      <c r="O9" s="732">
        <v>15</v>
      </c>
      <c r="P9" s="734" t="s">
        <v>1086</v>
      </c>
      <c r="Q9" s="732" t="s">
        <v>1168</v>
      </c>
      <c r="R9" s="734" t="s">
        <v>2315</v>
      </c>
      <c r="S9" s="717"/>
      <c r="T9" s="717"/>
      <c r="U9" s="717"/>
      <c r="V9" s="717"/>
      <c r="W9" s="717"/>
      <c r="X9" s="717"/>
      <c r="Y9" s="717"/>
      <c r="Z9" s="717"/>
      <c r="AA9" s="717"/>
      <c r="AB9" s="717"/>
    </row>
    <row r="10" spans="1:28" ht="15.75" customHeight="1" x14ac:dyDescent="0.2">
      <c r="A10" s="734">
        <v>9</v>
      </c>
      <c r="B10" s="725">
        <f t="shared" si="0"/>
        <v>2008</v>
      </c>
      <c r="C10" s="810" t="s">
        <v>1139</v>
      </c>
      <c r="D10" s="735" t="s">
        <v>569</v>
      </c>
      <c r="E10" s="735" t="s">
        <v>570</v>
      </c>
      <c r="F10" s="734" t="s">
        <v>571</v>
      </c>
      <c r="G10" s="736">
        <v>39638</v>
      </c>
      <c r="H10" s="734" t="s">
        <v>1264</v>
      </c>
      <c r="I10" s="737">
        <v>150</v>
      </c>
      <c r="J10" s="738">
        <v>7114000</v>
      </c>
      <c r="K10" s="739">
        <v>0</v>
      </c>
      <c r="L10" s="739">
        <v>150</v>
      </c>
      <c r="M10" s="732" t="s">
        <v>1742</v>
      </c>
      <c r="N10" s="734" t="s">
        <v>572</v>
      </c>
      <c r="O10" s="732">
        <v>43</v>
      </c>
      <c r="P10" s="734" t="s">
        <v>573</v>
      </c>
      <c r="Q10" s="732" t="s">
        <v>1168</v>
      </c>
      <c r="R10" s="732"/>
      <c r="S10" s="740"/>
      <c r="T10" s="740"/>
      <c r="U10" s="740"/>
      <c r="V10" s="740"/>
      <c r="W10" s="740"/>
      <c r="X10" s="740"/>
      <c r="Y10" s="740"/>
      <c r="Z10" s="740"/>
      <c r="AA10" s="740"/>
      <c r="AB10" s="740"/>
    </row>
    <row r="11" spans="1:28" ht="15.75" customHeight="1" x14ac:dyDescent="0.2">
      <c r="A11" s="734">
        <v>12</v>
      </c>
      <c r="B11" s="725">
        <f t="shared" si="0"/>
        <v>2009</v>
      </c>
      <c r="C11" s="810" t="s">
        <v>1643</v>
      </c>
      <c r="D11" s="735" t="s">
        <v>1095</v>
      </c>
      <c r="E11" s="735" t="s">
        <v>1905</v>
      </c>
      <c r="F11" s="734" t="s">
        <v>1096</v>
      </c>
      <c r="G11" s="736">
        <v>39930</v>
      </c>
      <c r="H11" s="734" t="s">
        <v>1264</v>
      </c>
      <c r="I11" s="737"/>
      <c r="J11" s="738"/>
      <c r="K11" s="739"/>
      <c r="L11" s="739"/>
      <c r="M11" s="732" t="s">
        <v>1742</v>
      </c>
      <c r="N11" s="734" t="s">
        <v>1097</v>
      </c>
      <c r="O11" s="732"/>
      <c r="P11" s="734" t="s">
        <v>1098</v>
      </c>
      <c r="Q11" s="732" t="s">
        <v>1168</v>
      </c>
      <c r="R11" s="732"/>
      <c r="S11" s="740"/>
      <c r="T11" s="740"/>
      <c r="U11" s="740"/>
      <c r="V11" s="740"/>
      <c r="W11" s="740"/>
      <c r="X11" s="740"/>
      <c r="Y11" s="740"/>
      <c r="Z11" s="740"/>
      <c r="AA11" s="740"/>
      <c r="AB11" s="740"/>
    </row>
    <row r="12" spans="1:28" ht="15.75" customHeight="1" x14ac:dyDescent="0.2">
      <c r="A12" s="734">
        <v>15</v>
      </c>
      <c r="B12" s="725">
        <f t="shared" si="0"/>
        <v>2011</v>
      </c>
      <c r="C12" s="810" t="s">
        <v>1162</v>
      </c>
      <c r="D12" s="735" t="s">
        <v>1109</v>
      </c>
      <c r="E12" s="735" t="s">
        <v>1110</v>
      </c>
      <c r="F12" s="748" t="s">
        <v>1111</v>
      </c>
      <c r="G12" s="736">
        <v>40683</v>
      </c>
      <c r="H12" s="734" t="s">
        <v>1264</v>
      </c>
      <c r="I12" s="737">
        <v>207.108</v>
      </c>
      <c r="J12" s="738">
        <v>10000000</v>
      </c>
      <c r="K12" s="749">
        <f>I12-L12</f>
        <v>31.004999999999995</v>
      </c>
      <c r="L12" s="746">
        <v>176.10300000000001</v>
      </c>
      <c r="M12" s="732" t="s">
        <v>1742</v>
      </c>
      <c r="N12" s="734" t="s">
        <v>1112</v>
      </c>
      <c r="O12" s="732">
        <v>50</v>
      </c>
      <c r="P12" s="734" t="s">
        <v>2092</v>
      </c>
      <c r="Q12" s="732" t="s">
        <v>1168</v>
      </c>
      <c r="R12" s="732"/>
      <c r="S12" s="717"/>
      <c r="T12" s="717"/>
      <c r="U12" s="717"/>
      <c r="V12" s="717"/>
      <c r="W12" s="717"/>
      <c r="X12" s="717"/>
      <c r="Y12" s="717"/>
      <c r="Z12" s="717"/>
      <c r="AA12" s="717"/>
      <c r="AB12" s="717"/>
    </row>
    <row r="13" spans="1:28" ht="15.75" customHeight="1" x14ac:dyDescent="0.2">
      <c r="A13" s="734">
        <v>16</v>
      </c>
      <c r="B13" s="725">
        <f t="shared" si="0"/>
        <v>2011</v>
      </c>
      <c r="C13" s="810" t="s">
        <v>1142</v>
      </c>
      <c r="D13" s="735" t="s">
        <v>1888</v>
      </c>
      <c r="E13" s="735" t="s">
        <v>1903</v>
      </c>
      <c r="F13" s="734" t="s">
        <v>1130</v>
      </c>
      <c r="G13" s="736">
        <v>40871</v>
      </c>
      <c r="H13" s="734" t="s">
        <v>1265</v>
      </c>
      <c r="I13" s="737">
        <v>100.46</v>
      </c>
      <c r="J13" s="738">
        <v>4742708</v>
      </c>
      <c r="K13" s="739">
        <v>0</v>
      </c>
      <c r="L13" s="746">
        <v>100.46</v>
      </c>
      <c r="M13" s="732" t="s">
        <v>1741</v>
      </c>
      <c r="N13" s="734" t="s">
        <v>581</v>
      </c>
      <c r="O13" s="732"/>
      <c r="P13" s="734" t="s">
        <v>1131</v>
      </c>
      <c r="Q13" s="732" t="s">
        <v>1168</v>
      </c>
      <c r="R13" s="732"/>
      <c r="S13" s="740"/>
      <c r="T13" s="740"/>
      <c r="U13" s="740"/>
      <c r="V13" s="740"/>
      <c r="W13" s="740"/>
      <c r="X13" s="740"/>
      <c r="Y13" s="740"/>
      <c r="Z13" s="740"/>
      <c r="AA13" s="740"/>
      <c r="AB13" s="740"/>
    </row>
    <row r="14" spans="1:28" ht="15.75" customHeight="1" x14ac:dyDescent="0.2">
      <c r="A14" s="734">
        <v>18</v>
      </c>
      <c r="B14" s="725">
        <f t="shared" si="0"/>
        <v>2013</v>
      </c>
      <c r="C14" s="810" t="s">
        <v>1158</v>
      </c>
      <c r="D14" s="735" t="s">
        <v>574</v>
      </c>
      <c r="E14" s="735" t="s">
        <v>575</v>
      </c>
      <c r="F14" s="734" t="s">
        <v>576</v>
      </c>
      <c r="G14" s="736">
        <v>41484</v>
      </c>
      <c r="H14" s="734" t="s">
        <v>1264</v>
      </c>
      <c r="I14" s="737">
        <v>302.10399999999998</v>
      </c>
      <c r="J14" s="738">
        <v>14443890</v>
      </c>
      <c r="K14" s="752">
        <v>202.40899999999999</v>
      </c>
      <c r="L14" s="746">
        <v>99.694000000000003</v>
      </c>
      <c r="M14" s="745" t="s">
        <v>1742</v>
      </c>
      <c r="N14" s="734" t="s">
        <v>215</v>
      </c>
      <c r="O14" s="732">
        <v>45</v>
      </c>
      <c r="P14" s="753" t="s">
        <v>577</v>
      </c>
      <c r="Q14" s="732" t="s">
        <v>1168</v>
      </c>
      <c r="R14" s="732"/>
      <c r="S14" s="717"/>
      <c r="T14" s="717"/>
      <c r="U14" s="717"/>
      <c r="V14" s="717"/>
      <c r="W14" s="717"/>
      <c r="X14" s="717"/>
      <c r="Y14" s="717"/>
      <c r="Z14" s="717"/>
      <c r="AA14" s="717"/>
      <c r="AB14" s="717"/>
    </row>
    <row r="15" spans="1:28" ht="15.75" customHeight="1" x14ac:dyDescent="0.2">
      <c r="A15" s="734">
        <v>19</v>
      </c>
      <c r="B15" s="725">
        <f t="shared" si="0"/>
        <v>2013</v>
      </c>
      <c r="C15" s="810" t="s">
        <v>1643</v>
      </c>
      <c r="D15" s="735" t="s">
        <v>1117</v>
      </c>
      <c r="E15" s="735" t="s">
        <v>1118</v>
      </c>
      <c r="F15" s="734" t="s">
        <v>1119</v>
      </c>
      <c r="G15" s="736">
        <v>41528</v>
      </c>
      <c r="H15" s="734" t="s">
        <v>1264</v>
      </c>
      <c r="I15" s="737">
        <v>3.9590000000000001</v>
      </c>
      <c r="J15" s="738">
        <v>190381</v>
      </c>
      <c r="K15" s="752">
        <f>I15-L15</f>
        <v>1.1870000000000003</v>
      </c>
      <c r="L15" s="746">
        <v>2.7719999999999998</v>
      </c>
      <c r="M15" s="745" t="s">
        <v>1742</v>
      </c>
      <c r="N15" s="734" t="s">
        <v>1120</v>
      </c>
      <c r="O15" s="754">
        <v>13</v>
      </c>
      <c r="P15" s="753" t="s">
        <v>1121</v>
      </c>
      <c r="Q15" s="732" t="s">
        <v>1168</v>
      </c>
      <c r="R15" s="732"/>
      <c r="S15" s="717"/>
      <c r="T15" s="717"/>
      <c r="U15" s="717"/>
      <c r="V15" s="717"/>
      <c r="W15" s="717"/>
      <c r="X15" s="717"/>
      <c r="Y15" s="717"/>
      <c r="Z15" s="717"/>
      <c r="AA15" s="717"/>
      <c r="AB15" s="717"/>
    </row>
    <row r="16" spans="1:28" ht="15.75" customHeight="1" x14ac:dyDescent="0.2">
      <c r="A16" s="732">
        <v>20</v>
      </c>
      <c r="B16" s="725">
        <f t="shared" si="0"/>
        <v>2014</v>
      </c>
      <c r="C16" s="810" t="s">
        <v>1162</v>
      </c>
      <c r="D16" s="735" t="s">
        <v>1132</v>
      </c>
      <c r="E16" s="735" t="s">
        <v>1133</v>
      </c>
      <c r="F16" s="734" t="s">
        <v>1134</v>
      </c>
      <c r="G16" s="736">
        <v>41655</v>
      </c>
      <c r="H16" s="734" t="s">
        <v>1265</v>
      </c>
      <c r="I16" s="741">
        <v>211.15</v>
      </c>
      <c r="J16" s="742">
        <v>10000000</v>
      </c>
      <c r="K16" s="743">
        <v>42.23</v>
      </c>
      <c r="L16" s="746">
        <v>168.92</v>
      </c>
      <c r="M16" s="732" t="s">
        <v>1741</v>
      </c>
      <c r="N16" s="734" t="s">
        <v>1135</v>
      </c>
      <c r="O16" s="732">
        <v>45</v>
      </c>
      <c r="P16" s="734" t="s">
        <v>1136</v>
      </c>
      <c r="Q16" s="732" t="s">
        <v>1168</v>
      </c>
      <c r="R16" s="732"/>
      <c r="S16" s="740"/>
      <c r="T16" s="740"/>
      <c r="U16" s="740"/>
      <c r="V16" s="740"/>
      <c r="W16" s="740"/>
      <c r="X16" s="740"/>
      <c r="Y16" s="740"/>
      <c r="Z16" s="740"/>
      <c r="AA16" s="740"/>
      <c r="AB16" s="740"/>
    </row>
    <row r="17" spans="1:28" ht="15.75" customHeight="1" x14ac:dyDescent="0.2">
      <c r="A17" s="756">
        <v>21</v>
      </c>
      <c r="B17" s="725">
        <f t="shared" si="0"/>
        <v>2015</v>
      </c>
      <c r="C17" s="810" t="s">
        <v>1139</v>
      </c>
      <c r="D17" s="757" t="s">
        <v>1122</v>
      </c>
      <c r="E17" s="757" t="s">
        <v>1123</v>
      </c>
      <c r="F17" s="756" t="s">
        <v>1124</v>
      </c>
      <c r="G17" s="736">
        <v>42361</v>
      </c>
      <c r="H17" s="734" t="s">
        <v>1264</v>
      </c>
      <c r="I17" s="758">
        <v>675</v>
      </c>
      <c r="J17" s="738">
        <v>33000000</v>
      </c>
      <c r="K17" s="759">
        <v>600</v>
      </c>
      <c r="L17" s="760">
        <v>75</v>
      </c>
      <c r="M17" s="745" t="s">
        <v>1742</v>
      </c>
      <c r="N17" s="756" t="s">
        <v>1125</v>
      </c>
      <c r="O17" s="761">
        <v>50</v>
      </c>
      <c r="P17" s="762" t="s">
        <v>1126</v>
      </c>
      <c r="Q17" s="732" t="s">
        <v>1168</v>
      </c>
      <c r="R17" s="732"/>
      <c r="S17" s="747"/>
      <c r="T17" s="747"/>
      <c r="U17" s="747"/>
      <c r="V17" s="747"/>
      <c r="W17" s="747"/>
      <c r="X17" s="747"/>
      <c r="Y17" s="747"/>
      <c r="Z17" s="747"/>
      <c r="AA17" s="747"/>
      <c r="AB17" s="747"/>
    </row>
    <row r="18" spans="1:28" ht="15.75" customHeight="1" x14ac:dyDescent="0.2">
      <c r="A18" s="732">
        <v>23</v>
      </c>
      <c r="B18" s="725">
        <f t="shared" si="0"/>
        <v>2016</v>
      </c>
      <c r="C18" s="810" t="s">
        <v>2638</v>
      </c>
      <c r="D18" s="735" t="s">
        <v>1122</v>
      </c>
      <c r="E18" s="735" t="s">
        <v>1642</v>
      </c>
      <c r="F18" s="764" t="s">
        <v>1644</v>
      </c>
      <c r="G18" s="736">
        <v>42705</v>
      </c>
      <c r="H18" s="734" t="s">
        <v>1739</v>
      </c>
      <c r="I18" s="737">
        <v>440</v>
      </c>
      <c r="J18" s="765">
        <v>19500000</v>
      </c>
      <c r="K18" s="766"/>
      <c r="L18" s="746">
        <v>70</v>
      </c>
      <c r="M18" s="732" t="s">
        <v>1742</v>
      </c>
      <c r="N18" s="734" t="s">
        <v>1645</v>
      </c>
      <c r="O18" s="732">
        <v>50</v>
      </c>
      <c r="P18" s="734" t="s">
        <v>1737</v>
      </c>
      <c r="Q18" s="732" t="s">
        <v>1168</v>
      </c>
      <c r="R18" s="734"/>
      <c r="S18" s="750"/>
      <c r="T18" s="750"/>
      <c r="U18" s="750"/>
      <c r="V18" s="750"/>
      <c r="W18" s="750"/>
      <c r="X18" s="750"/>
      <c r="Y18" s="750"/>
      <c r="Z18" s="750"/>
      <c r="AA18" s="750"/>
      <c r="AB18" s="750"/>
    </row>
    <row r="19" spans="1:28" ht="15.75" customHeight="1" x14ac:dyDescent="0.2">
      <c r="A19" s="732">
        <v>25</v>
      </c>
      <c r="B19" s="725">
        <f t="shared" si="0"/>
        <v>2017</v>
      </c>
      <c r="C19" s="810" t="s">
        <v>1643</v>
      </c>
      <c r="D19" s="937" t="s">
        <v>1890</v>
      </c>
      <c r="E19" s="938" t="s">
        <v>1891</v>
      </c>
      <c r="F19" s="938" t="s">
        <v>1794</v>
      </c>
      <c r="G19" s="736">
        <v>42807</v>
      </c>
      <c r="H19" s="734" t="s">
        <v>1739</v>
      </c>
      <c r="I19" s="741">
        <v>0.2</v>
      </c>
      <c r="J19" s="742">
        <v>9000</v>
      </c>
      <c r="K19" s="743">
        <v>0.10199999999999999</v>
      </c>
      <c r="L19" s="746">
        <v>0.2</v>
      </c>
      <c r="M19" s="732" t="s">
        <v>1742</v>
      </c>
      <c r="N19" s="938" t="s">
        <v>1898</v>
      </c>
      <c r="O19" s="732">
        <v>50</v>
      </c>
      <c r="P19" s="734" t="s">
        <v>1897</v>
      </c>
      <c r="Q19" s="732" t="s">
        <v>1168</v>
      </c>
      <c r="R19" s="732"/>
      <c r="S19" s="751"/>
      <c r="T19" s="751"/>
      <c r="U19" s="751"/>
      <c r="V19" s="751"/>
      <c r="W19" s="751"/>
      <c r="X19" s="751"/>
      <c r="Y19" s="751"/>
      <c r="Z19" s="751"/>
      <c r="AA19" s="751"/>
      <c r="AB19" s="751"/>
    </row>
    <row r="20" spans="1:28" ht="15.75" customHeight="1" x14ac:dyDescent="0.2">
      <c r="A20" s="732">
        <v>26</v>
      </c>
      <c r="B20" s="725">
        <f t="shared" si="0"/>
        <v>2017</v>
      </c>
      <c r="C20" s="810" t="s">
        <v>2637</v>
      </c>
      <c r="D20" s="937" t="s">
        <v>1892</v>
      </c>
      <c r="E20" s="938" t="s">
        <v>1893</v>
      </c>
      <c r="F20" s="938" t="s">
        <v>1894</v>
      </c>
      <c r="G20" s="736">
        <v>42835</v>
      </c>
      <c r="H20" s="734" t="s">
        <v>1265</v>
      </c>
      <c r="I20" s="741">
        <v>953.4</v>
      </c>
      <c r="J20" s="742">
        <v>40000000</v>
      </c>
      <c r="K20" s="743"/>
      <c r="L20" s="746">
        <v>953.4</v>
      </c>
      <c r="M20" s="732" t="s">
        <v>1741</v>
      </c>
      <c r="N20" s="734" t="s">
        <v>1895</v>
      </c>
      <c r="O20" s="732">
        <v>37</v>
      </c>
      <c r="P20" s="938" t="s">
        <v>1896</v>
      </c>
      <c r="Q20" s="732" t="s">
        <v>1168</v>
      </c>
      <c r="R20" s="732"/>
      <c r="S20" s="717"/>
      <c r="T20" s="717"/>
      <c r="U20" s="717"/>
      <c r="V20" s="717"/>
      <c r="W20" s="717"/>
      <c r="X20" s="717"/>
      <c r="Y20" s="717"/>
      <c r="Z20" s="717"/>
      <c r="AA20" s="717"/>
      <c r="AB20" s="717"/>
    </row>
    <row r="21" spans="1:28" ht="15.75" customHeight="1" x14ac:dyDescent="0.2">
      <c r="A21" s="732">
        <v>27</v>
      </c>
      <c r="B21" s="725">
        <f t="shared" si="0"/>
        <v>2017</v>
      </c>
      <c r="C21" s="810" t="s">
        <v>1162</v>
      </c>
      <c r="D21" s="937" t="s">
        <v>1906</v>
      </c>
      <c r="E21" s="937" t="s">
        <v>1907</v>
      </c>
      <c r="F21" s="938" t="s">
        <v>1908</v>
      </c>
      <c r="G21" s="736">
        <v>42887</v>
      </c>
      <c r="H21" s="734" t="s">
        <v>1265</v>
      </c>
      <c r="I21" s="939">
        <v>91</v>
      </c>
      <c r="J21" s="742">
        <v>4000000</v>
      </c>
      <c r="K21" s="739"/>
      <c r="L21" s="746">
        <v>91</v>
      </c>
      <c r="M21" s="732" t="s">
        <v>1741</v>
      </c>
      <c r="N21" s="734" t="s">
        <v>1895</v>
      </c>
      <c r="O21" s="732">
        <v>37</v>
      </c>
      <c r="P21" s="938" t="s">
        <v>1896</v>
      </c>
      <c r="Q21" s="732" t="s">
        <v>1168</v>
      </c>
      <c r="R21" s="734"/>
      <c r="S21" s="717"/>
      <c r="T21" s="717"/>
      <c r="U21" s="717"/>
      <c r="V21" s="717"/>
      <c r="W21" s="717"/>
      <c r="X21" s="717"/>
      <c r="Y21" s="717"/>
      <c r="Z21" s="717"/>
      <c r="AA21" s="717"/>
      <c r="AB21" s="717"/>
    </row>
    <row r="22" spans="1:28" ht="31.5" x14ac:dyDescent="0.2">
      <c r="A22" s="732">
        <v>28</v>
      </c>
      <c r="B22" s="725">
        <f t="shared" si="0"/>
        <v>2017</v>
      </c>
      <c r="C22" s="810" t="s">
        <v>1139</v>
      </c>
      <c r="D22" s="735" t="s">
        <v>1910</v>
      </c>
      <c r="E22" s="735" t="s">
        <v>1909</v>
      </c>
      <c r="F22" s="734" t="s">
        <v>1911</v>
      </c>
      <c r="G22" s="736">
        <v>43017</v>
      </c>
      <c r="H22" s="734" t="s">
        <v>1265</v>
      </c>
      <c r="I22" s="939">
        <v>114</v>
      </c>
      <c r="J22" s="742">
        <v>5000000</v>
      </c>
      <c r="K22" s="739">
        <v>0</v>
      </c>
      <c r="L22" s="746">
        <v>114</v>
      </c>
      <c r="M22" s="732" t="s">
        <v>1741</v>
      </c>
      <c r="N22" s="734" t="s">
        <v>2087</v>
      </c>
      <c r="O22" s="732">
        <v>35</v>
      </c>
      <c r="P22" s="734" t="s">
        <v>1896</v>
      </c>
      <c r="Q22" s="732" t="s">
        <v>1168</v>
      </c>
      <c r="R22" s="734"/>
      <c r="S22" s="717"/>
      <c r="T22" s="717"/>
      <c r="U22" s="717"/>
      <c r="V22" s="717"/>
      <c r="W22" s="717"/>
      <c r="X22" s="717"/>
      <c r="Y22" s="717"/>
      <c r="Z22" s="717"/>
      <c r="AA22" s="717"/>
      <c r="AB22" s="717"/>
    </row>
    <row r="23" spans="1:28" ht="15.75" customHeight="1" x14ac:dyDescent="0.2">
      <c r="A23" s="732">
        <v>29</v>
      </c>
      <c r="B23" s="725">
        <f t="shared" si="0"/>
        <v>2018</v>
      </c>
      <c r="C23" s="810" t="s">
        <v>2636</v>
      </c>
      <c r="D23" s="735" t="s">
        <v>2137</v>
      </c>
      <c r="E23" s="743" t="s">
        <v>2140</v>
      </c>
      <c r="F23" s="734">
        <v>1029018360</v>
      </c>
      <c r="G23" s="736">
        <v>43300</v>
      </c>
      <c r="H23" s="734" t="s">
        <v>1265</v>
      </c>
      <c r="I23" s="939">
        <v>22.74</v>
      </c>
      <c r="J23" s="742">
        <v>1000000</v>
      </c>
      <c r="K23" s="739"/>
      <c r="L23" s="939">
        <v>22.74</v>
      </c>
      <c r="M23" s="732" t="s">
        <v>1741</v>
      </c>
      <c r="N23" s="755" t="s">
        <v>2138</v>
      </c>
      <c r="O23" s="732">
        <v>33</v>
      </c>
      <c r="P23" s="734" t="s">
        <v>1896</v>
      </c>
      <c r="Q23" s="732" t="s">
        <v>1168</v>
      </c>
      <c r="R23" s="734"/>
      <c r="S23" s="717"/>
      <c r="T23" s="717"/>
      <c r="U23" s="717"/>
      <c r="V23" s="717"/>
      <c r="W23" s="717"/>
      <c r="X23" s="717"/>
      <c r="Y23" s="717"/>
      <c r="Z23" s="717"/>
      <c r="AA23" s="717"/>
      <c r="AB23" s="717"/>
    </row>
    <row r="24" spans="1:28" ht="15.75" customHeight="1" x14ac:dyDescent="0.2">
      <c r="A24" s="732">
        <v>31</v>
      </c>
      <c r="B24" s="725">
        <f t="shared" si="0"/>
        <v>2019</v>
      </c>
      <c r="C24" s="810" t="s">
        <v>1156</v>
      </c>
      <c r="D24" s="735" t="s">
        <v>2495</v>
      </c>
      <c r="E24" s="735" t="s">
        <v>2496</v>
      </c>
      <c r="F24" s="734">
        <v>3295576483</v>
      </c>
      <c r="G24" s="736">
        <v>43683</v>
      </c>
      <c r="H24" s="734" t="s">
        <v>1265</v>
      </c>
      <c r="I24" s="939">
        <v>244.65</v>
      </c>
      <c r="J24" s="742">
        <v>10500000</v>
      </c>
      <c r="K24" s="739"/>
      <c r="L24" s="746"/>
      <c r="M24" s="732" t="s">
        <v>1741</v>
      </c>
      <c r="N24" s="734" t="s">
        <v>2497</v>
      </c>
      <c r="O24" s="732"/>
      <c r="P24" s="734"/>
      <c r="Q24" s="732" t="s">
        <v>1168</v>
      </c>
      <c r="R24" s="734"/>
      <c r="S24" s="717"/>
      <c r="T24" s="717"/>
      <c r="U24" s="717"/>
      <c r="V24" s="717"/>
      <c r="W24" s="717"/>
      <c r="X24" s="717"/>
      <c r="Y24" s="717"/>
      <c r="Z24" s="717"/>
      <c r="AA24" s="717"/>
      <c r="AB24" s="717"/>
    </row>
    <row r="25" spans="1:28" ht="15.75" customHeight="1" x14ac:dyDescent="0.2">
      <c r="A25" s="732">
        <v>32</v>
      </c>
      <c r="B25" s="725">
        <f t="shared" si="0"/>
        <v>2019</v>
      </c>
      <c r="C25" s="810" t="s">
        <v>1643</v>
      </c>
      <c r="D25" s="735" t="s">
        <v>2498</v>
      </c>
      <c r="E25" s="735" t="s">
        <v>2499</v>
      </c>
      <c r="F25" s="734">
        <v>1099889275</v>
      </c>
      <c r="G25" s="736">
        <v>43738</v>
      </c>
      <c r="H25" s="734" t="s">
        <v>1739</v>
      </c>
      <c r="I25" s="939">
        <v>23.456700000000001</v>
      </c>
      <c r="J25" s="742">
        <v>1005000</v>
      </c>
      <c r="K25" s="739"/>
      <c r="L25" s="746">
        <v>23.456700000000001</v>
      </c>
      <c r="M25" s="732" t="s">
        <v>1742</v>
      </c>
      <c r="N25" s="734" t="s">
        <v>2500</v>
      </c>
      <c r="O25" s="732">
        <v>47537</v>
      </c>
      <c r="P25" s="734" t="s">
        <v>1121</v>
      </c>
      <c r="Q25" s="732" t="s">
        <v>1168</v>
      </c>
      <c r="R25" s="734"/>
      <c r="S25" s="763"/>
      <c r="T25" s="763"/>
      <c r="U25" s="763"/>
      <c r="V25" s="763"/>
      <c r="W25" s="763"/>
      <c r="X25" s="763"/>
      <c r="Y25" s="763"/>
      <c r="Z25" s="763"/>
      <c r="AA25" s="763"/>
      <c r="AB25" s="763"/>
    </row>
    <row r="26" spans="1:28" s="951" customFormat="1" ht="15.75" customHeight="1" x14ac:dyDescent="0.2">
      <c r="A26" s="940">
        <v>2</v>
      </c>
      <c r="B26" s="941">
        <f t="shared" si="0"/>
        <v>2006</v>
      </c>
      <c r="C26" s="942" t="s">
        <v>1156</v>
      </c>
      <c r="D26" s="943" t="s">
        <v>1127</v>
      </c>
      <c r="E26" s="943" t="s">
        <v>1904</v>
      </c>
      <c r="F26" s="940" t="s">
        <v>1128</v>
      </c>
      <c r="G26" s="944">
        <v>38848</v>
      </c>
      <c r="H26" s="940" t="s">
        <v>1265</v>
      </c>
      <c r="I26" s="945">
        <v>72.8</v>
      </c>
      <c r="J26" s="946">
        <v>3453000</v>
      </c>
      <c r="K26" s="947">
        <v>36.4</v>
      </c>
      <c r="L26" s="947">
        <v>36.4</v>
      </c>
      <c r="M26" s="948" t="s">
        <v>1741</v>
      </c>
      <c r="N26" s="940" t="s">
        <v>581</v>
      </c>
      <c r="O26" s="948"/>
      <c r="P26" s="940" t="s">
        <v>1129</v>
      </c>
      <c r="Q26" s="949" t="s">
        <v>1169</v>
      </c>
      <c r="R26" s="948"/>
      <c r="S26" s="950"/>
      <c r="T26" s="950"/>
      <c r="U26" s="950"/>
      <c r="V26" s="950"/>
      <c r="W26" s="950"/>
      <c r="X26" s="950"/>
      <c r="Y26" s="950"/>
      <c r="Z26" s="950"/>
      <c r="AA26" s="950"/>
      <c r="AB26" s="950"/>
    </row>
    <row r="27" spans="1:28" s="951" customFormat="1" ht="15.75" customHeight="1" x14ac:dyDescent="0.2">
      <c r="A27" s="940">
        <v>6</v>
      </c>
      <c r="B27" s="941">
        <f t="shared" si="0"/>
        <v>2008</v>
      </c>
      <c r="C27" s="942" t="s">
        <v>2636</v>
      </c>
      <c r="D27" s="943" t="s">
        <v>1073</v>
      </c>
      <c r="E27" s="943" t="s">
        <v>1074</v>
      </c>
      <c r="F27" s="940" t="s">
        <v>1075</v>
      </c>
      <c r="G27" s="944">
        <v>39450</v>
      </c>
      <c r="H27" s="940" t="s">
        <v>1264</v>
      </c>
      <c r="I27" s="945">
        <v>16</v>
      </c>
      <c r="J27" s="946">
        <v>1000000</v>
      </c>
      <c r="K27" s="947">
        <v>0</v>
      </c>
      <c r="L27" s="947">
        <v>16</v>
      </c>
      <c r="M27" s="948" t="s">
        <v>1742</v>
      </c>
      <c r="N27" s="940" t="s">
        <v>1076</v>
      </c>
      <c r="O27" s="948">
        <v>50</v>
      </c>
      <c r="P27" s="940" t="s">
        <v>1077</v>
      </c>
      <c r="Q27" s="940" t="s">
        <v>1169</v>
      </c>
      <c r="R27" s="940"/>
      <c r="S27" s="950"/>
      <c r="T27" s="950"/>
      <c r="U27" s="950"/>
      <c r="V27" s="950"/>
      <c r="W27" s="950"/>
      <c r="X27" s="950"/>
      <c r="Y27" s="950"/>
      <c r="Z27" s="950"/>
      <c r="AA27" s="950"/>
      <c r="AB27" s="950"/>
    </row>
    <row r="28" spans="1:28" s="951" customFormat="1" ht="15.75" customHeight="1" x14ac:dyDescent="0.2">
      <c r="A28" s="952">
        <v>10</v>
      </c>
      <c r="B28" s="941">
        <f t="shared" si="0"/>
        <v>2008</v>
      </c>
      <c r="C28" s="953" t="s">
        <v>1162</v>
      </c>
      <c r="D28" s="954" t="s">
        <v>1087</v>
      </c>
      <c r="E28" s="954" t="s">
        <v>1088</v>
      </c>
      <c r="F28" s="955" t="s">
        <v>1089</v>
      </c>
      <c r="G28" s="956">
        <v>39779</v>
      </c>
      <c r="H28" s="952" t="s">
        <v>1264</v>
      </c>
      <c r="I28" s="957">
        <v>66</v>
      </c>
      <c r="J28" s="958">
        <v>4000000</v>
      </c>
      <c r="K28" s="959">
        <v>0</v>
      </c>
      <c r="L28" s="959">
        <v>66</v>
      </c>
      <c r="M28" s="949" t="s">
        <v>1742</v>
      </c>
      <c r="N28" s="952" t="s">
        <v>1090</v>
      </c>
      <c r="O28" s="949">
        <v>50</v>
      </c>
      <c r="P28" s="952" t="s">
        <v>1077</v>
      </c>
      <c r="Q28" s="952" t="s">
        <v>1169</v>
      </c>
      <c r="R28" s="952"/>
      <c r="S28" s="950"/>
      <c r="T28" s="950"/>
      <c r="U28" s="950"/>
      <c r="V28" s="950"/>
      <c r="W28" s="950"/>
      <c r="X28" s="950"/>
      <c r="Y28" s="950"/>
      <c r="Z28" s="950"/>
      <c r="AA28" s="950"/>
      <c r="AB28" s="950"/>
    </row>
    <row r="29" spans="1:28" s="951" customFormat="1" ht="15.75" customHeight="1" x14ac:dyDescent="0.2">
      <c r="A29" s="952">
        <v>11</v>
      </c>
      <c r="B29" s="941">
        <f t="shared" si="0"/>
        <v>2009</v>
      </c>
      <c r="C29" s="953" t="s">
        <v>1156</v>
      </c>
      <c r="D29" s="954" t="s">
        <v>1091</v>
      </c>
      <c r="E29" s="954" t="s">
        <v>1092</v>
      </c>
      <c r="F29" s="955" t="s">
        <v>1093</v>
      </c>
      <c r="G29" s="956">
        <v>39820</v>
      </c>
      <c r="H29" s="952" t="s">
        <v>1264</v>
      </c>
      <c r="I29" s="957">
        <v>3</v>
      </c>
      <c r="J29" s="958">
        <v>187500</v>
      </c>
      <c r="K29" s="959">
        <v>0</v>
      </c>
      <c r="L29" s="959">
        <v>3</v>
      </c>
      <c r="M29" s="949" t="s">
        <v>1742</v>
      </c>
      <c r="N29" s="952" t="s">
        <v>1094</v>
      </c>
      <c r="O29" s="949">
        <v>50</v>
      </c>
      <c r="P29" s="955" t="s">
        <v>573</v>
      </c>
      <c r="Q29" s="952" t="s">
        <v>1169</v>
      </c>
      <c r="R29" s="952"/>
      <c r="S29" s="950"/>
      <c r="T29" s="950"/>
      <c r="U29" s="950"/>
      <c r="V29" s="950"/>
      <c r="W29" s="950"/>
      <c r="X29" s="950"/>
      <c r="Y29" s="950"/>
      <c r="Z29" s="950"/>
      <c r="AA29" s="950"/>
      <c r="AB29" s="950"/>
    </row>
    <row r="30" spans="1:28" s="951" customFormat="1" ht="15.75" customHeight="1" x14ac:dyDescent="0.2">
      <c r="A30" s="960">
        <v>13</v>
      </c>
      <c r="B30" s="941">
        <f t="shared" si="0"/>
        <v>2009</v>
      </c>
      <c r="C30" s="953" t="s">
        <v>2636</v>
      </c>
      <c r="D30" s="954" t="s">
        <v>1099</v>
      </c>
      <c r="E30" s="954" t="s">
        <v>1100</v>
      </c>
      <c r="F30" s="955" t="s">
        <v>1101</v>
      </c>
      <c r="G30" s="961">
        <v>40039</v>
      </c>
      <c r="H30" s="960" t="s">
        <v>1264</v>
      </c>
      <c r="I30" s="962">
        <v>8.48</v>
      </c>
      <c r="J30" s="958">
        <v>530000</v>
      </c>
      <c r="K30" s="963">
        <v>0</v>
      </c>
      <c r="L30" s="964">
        <v>8.48</v>
      </c>
      <c r="M30" s="965" t="s">
        <v>1742</v>
      </c>
      <c r="N30" s="960" t="s">
        <v>1102</v>
      </c>
      <c r="O30" s="965">
        <v>49</v>
      </c>
      <c r="P30" s="955" t="s">
        <v>1103</v>
      </c>
      <c r="Q30" s="952" t="s">
        <v>1169</v>
      </c>
      <c r="R30" s="960"/>
      <c r="S30" s="950"/>
      <c r="T30" s="950"/>
      <c r="U30" s="950"/>
      <c r="V30" s="950"/>
      <c r="W30" s="950"/>
      <c r="X30" s="950"/>
      <c r="Y30" s="950"/>
      <c r="Z30" s="950"/>
      <c r="AA30" s="950"/>
      <c r="AB30" s="950"/>
    </row>
    <row r="31" spans="1:28" s="951" customFormat="1" ht="15.75" customHeight="1" x14ac:dyDescent="0.2">
      <c r="A31" s="960">
        <v>14</v>
      </c>
      <c r="B31" s="941">
        <f t="shared" si="0"/>
        <v>2010</v>
      </c>
      <c r="C31" s="953" t="s">
        <v>1643</v>
      </c>
      <c r="D31" s="954" t="s">
        <v>1104</v>
      </c>
      <c r="E31" s="954" t="s">
        <v>1105</v>
      </c>
      <c r="F31" s="966" t="s">
        <v>1106</v>
      </c>
      <c r="G31" s="961">
        <v>40543</v>
      </c>
      <c r="H31" s="960" t="s">
        <v>1264</v>
      </c>
      <c r="I31" s="962">
        <v>3</v>
      </c>
      <c r="J31" s="967">
        <v>153846</v>
      </c>
      <c r="K31" s="963">
        <v>0</v>
      </c>
      <c r="L31" s="964">
        <v>3</v>
      </c>
      <c r="M31" s="965" t="s">
        <v>1742</v>
      </c>
      <c r="N31" s="960" t="s">
        <v>1107</v>
      </c>
      <c r="O31" s="965">
        <v>30</v>
      </c>
      <c r="P31" s="955" t="s">
        <v>1108</v>
      </c>
      <c r="Q31" s="949" t="s">
        <v>1169</v>
      </c>
      <c r="R31" s="965"/>
      <c r="S31" s="950"/>
      <c r="T31" s="950"/>
      <c r="U31" s="950"/>
      <c r="V31" s="950"/>
      <c r="W31" s="950"/>
      <c r="X31" s="950"/>
      <c r="Y31" s="950"/>
      <c r="Z31" s="950"/>
      <c r="AA31" s="950"/>
      <c r="AB31" s="950"/>
    </row>
    <row r="32" spans="1:28" s="951" customFormat="1" ht="15.75" customHeight="1" x14ac:dyDescent="0.2">
      <c r="A32" s="960">
        <v>17</v>
      </c>
      <c r="B32" s="941">
        <f t="shared" si="0"/>
        <v>2013</v>
      </c>
      <c r="C32" s="953" t="s">
        <v>2636</v>
      </c>
      <c r="D32" s="954" t="s">
        <v>1113</v>
      </c>
      <c r="E32" s="954" t="s">
        <v>1114</v>
      </c>
      <c r="F32" s="955" t="s">
        <v>1115</v>
      </c>
      <c r="G32" s="961">
        <v>41371</v>
      </c>
      <c r="H32" s="960" t="s">
        <v>1264</v>
      </c>
      <c r="I32" s="962">
        <v>1.0409999999999999</v>
      </c>
      <c r="J32" s="967">
        <v>50000</v>
      </c>
      <c r="K32" s="963">
        <v>0</v>
      </c>
      <c r="L32" s="964">
        <v>1.0409999999999999</v>
      </c>
      <c r="M32" s="965" t="s">
        <v>1742</v>
      </c>
      <c r="N32" s="960" t="s">
        <v>1116</v>
      </c>
      <c r="O32" s="965">
        <v>3</v>
      </c>
      <c r="P32" s="955" t="s">
        <v>1077</v>
      </c>
      <c r="Q32" s="952" t="s">
        <v>1169</v>
      </c>
      <c r="R32" s="960"/>
      <c r="S32" s="950"/>
      <c r="T32" s="950"/>
      <c r="U32" s="950"/>
      <c r="V32" s="950"/>
      <c r="W32" s="950"/>
      <c r="X32" s="950"/>
      <c r="Y32" s="950"/>
      <c r="Z32" s="950"/>
      <c r="AA32" s="950"/>
      <c r="AB32" s="950"/>
    </row>
    <row r="33" spans="1:28" s="951" customFormat="1" ht="47.25" x14ac:dyDescent="0.2">
      <c r="A33" s="960">
        <v>22</v>
      </c>
      <c r="B33" s="941">
        <f t="shared" si="0"/>
        <v>2016</v>
      </c>
      <c r="C33" s="953" t="s">
        <v>1643</v>
      </c>
      <c r="D33" s="954" t="s">
        <v>1221</v>
      </c>
      <c r="E33" s="954" t="s">
        <v>1222</v>
      </c>
      <c r="F33" s="955" t="s">
        <v>1262</v>
      </c>
      <c r="G33" s="961">
        <v>42424</v>
      </c>
      <c r="H33" s="940" t="s">
        <v>1739</v>
      </c>
      <c r="I33" s="968">
        <v>33</v>
      </c>
      <c r="J33" s="967">
        <f>I33/22500*10^9</f>
        <v>1466666.6666666667</v>
      </c>
      <c r="K33" s="969">
        <v>0</v>
      </c>
      <c r="L33" s="970">
        <v>33</v>
      </c>
      <c r="M33" s="965" t="s">
        <v>1742</v>
      </c>
      <c r="N33" s="960" t="s">
        <v>1223</v>
      </c>
      <c r="O33" s="965">
        <v>10</v>
      </c>
      <c r="P33" s="971" t="s">
        <v>1121</v>
      </c>
      <c r="Q33" s="948" t="s">
        <v>1169</v>
      </c>
      <c r="R33" s="965"/>
      <c r="S33" s="950"/>
      <c r="T33" s="950"/>
      <c r="U33" s="950"/>
      <c r="V33" s="950"/>
      <c r="W33" s="950"/>
      <c r="X33" s="950"/>
      <c r="Y33" s="950"/>
      <c r="Z33" s="950"/>
      <c r="AA33" s="950"/>
      <c r="AB33" s="950"/>
    </row>
    <row r="34" spans="1:28" s="951" customFormat="1" ht="15.75" customHeight="1" x14ac:dyDescent="0.2">
      <c r="A34" s="965">
        <v>24</v>
      </c>
      <c r="B34" s="941">
        <f t="shared" si="0"/>
        <v>2016</v>
      </c>
      <c r="C34" s="953" t="s">
        <v>1156</v>
      </c>
      <c r="D34" s="954" t="s">
        <v>1732</v>
      </c>
      <c r="E34" s="954" t="s">
        <v>1664</v>
      </c>
      <c r="F34" s="972" t="s">
        <v>1665</v>
      </c>
      <c r="G34" s="961">
        <v>42712</v>
      </c>
      <c r="H34" s="960" t="s">
        <v>1739</v>
      </c>
      <c r="I34" s="962">
        <v>205</v>
      </c>
      <c r="J34" s="967">
        <v>9100000</v>
      </c>
      <c r="K34" s="973"/>
      <c r="L34" s="964">
        <v>67</v>
      </c>
      <c r="M34" s="974" t="s">
        <v>1742</v>
      </c>
      <c r="N34" s="960" t="s">
        <v>1666</v>
      </c>
      <c r="O34" s="965">
        <v>50</v>
      </c>
      <c r="P34" s="955" t="s">
        <v>1738</v>
      </c>
      <c r="Q34" s="949" t="s">
        <v>1169</v>
      </c>
      <c r="R34" s="975" t="s">
        <v>2314</v>
      </c>
      <c r="S34" s="950"/>
      <c r="T34" s="950"/>
      <c r="U34" s="950"/>
      <c r="V34" s="950"/>
      <c r="W34" s="950"/>
      <c r="X34" s="950"/>
      <c r="Y34" s="950"/>
      <c r="Z34" s="950"/>
      <c r="AA34" s="950"/>
      <c r="AB34" s="950"/>
    </row>
    <row r="35" spans="1:28" s="951" customFormat="1" ht="15.75" customHeight="1" x14ac:dyDescent="0.2">
      <c r="A35" s="965">
        <v>30</v>
      </c>
      <c r="B35" s="941">
        <f t="shared" si="0"/>
        <v>2018</v>
      </c>
      <c r="C35" s="953" t="s">
        <v>2636</v>
      </c>
      <c r="D35" s="954" t="s">
        <v>2139</v>
      </c>
      <c r="E35" s="954" t="s">
        <v>2494</v>
      </c>
      <c r="F35" s="955" t="s">
        <v>2142</v>
      </c>
      <c r="G35" s="961">
        <v>43283</v>
      </c>
      <c r="H35" s="960" t="s">
        <v>1264</v>
      </c>
      <c r="I35" s="976">
        <v>21</v>
      </c>
      <c r="J35" s="977">
        <v>900000</v>
      </c>
      <c r="K35" s="963"/>
      <c r="L35" s="976">
        <v>21</v>
      </c>
      <c r="M35" s="965" t="s">
        <v>1742</v>
      </c>
      <c r="N35" s="960" t="s">
        <v>2144</v>
      </c>
      <c r="O35" s="965">
        <v>50</v>
      </c>
      <c r="P35" s="955" t="s">
        <v>1896</v>
      </c>
      <c r="Q35" s="978" t="s">
        <v>1169</v>
      </c>
      <c r="R35" s="960"/>
      <c r="S35" s="950"/>
      <c r="T35" s="950"/>
      <c r="U35" s="950"/>
      <c r="V35" s="950"/>
      <c r="W35" s="950"/>
      <c r="X35" s="950"/>
      <c r="Y35" s="950"/>
      <c r="Z35" s="950"/>
      <c r="AA35" s="950"/>
      <c r="AB35" s="950"/>
    </row>
    <row r="36" spans="1:28" ht="15.75" customHeight="1" x14ac:dyDescent="0.2">
      <c r="A36" s="767"/>
      <c r="B36" s="767"/>
      <c r="C36" s="767"/>
      <c r="D36" s="768"/>
      <c r="E36" s="768"/>
      <c r="F36" s="768"/>
      <c r="G36" s="768"/>
      <c r="H36" s="768"/>
      <c r="I36" s="769"/>
      <c r="J36" s="770"/>
      <c r="K36" s="717"/>
      <c r="L36" s="717"/>
      <c r="M36" s="767"/>
      <c r="N36" s="768"/>
      <c r="O36" s="767"/>
      <c r="P36" s="768"/>
      <c r="Q36" s="771"/>
      <c r="R36" s="771"/>
      <c r="S36" s="717"/>
      <c r="T36" s="717"/>
      <c r="U36" s="717"/>
      <c r="V36" s="717"/>
      <c r="W36" s="717"/>
      <c r="X36" s="717"/>
      <c r="Y36" s="717"/>
      <c r="Z36" s="717"/>
      <c r="AA36" s="717"/>
      <c r="AB36" s="717"/>
    </row>
    <row r="37" spans="1:28" ht="15.75" customHeight="1" x14ac:dyDescent="0.2">
      <c r="A37" s="767"/>
      <c r="B37" s="767"/>
      <c r="C37" s="767"/>
      <c r="D37" s="768"/>
      <c r="E37" s="768"/>
      <c r="F37" s="768"/>
      <c r="G37" s="768"/>
      <c r="H37" s="768"/>
      <c r="I37" s="769"/>
      <c r="J37" s="770"/>
      <c r="K37" s="717"/>
      <c r="L37" s="717"/>
      <c r="M37" s="767"/>
      <c r="N37" s="768"/>
      <c r="O37" s="767"/>
      <c r="P37" s="768"/>
      <c r="Q37" s="771"/>
      <c r="R37" s="771"/>
      <c r="S37" s="717"/>
      <c r="T37" s="717"/>
      <c r="U37" s="717"/>
      <c r="V37" s="717"/>
      <c r="W37" s="717"/>
      <c r="X37" s="717"/>
      <c r="Y37" s="717"/>
      <c r="Z37" s="717"/>
      <c r="AA37" s="717"/>
      <c r="AB37" s="717"/>
    </row>
    <row r="38" spans="1:28" ht="15.75" customHeight="1" x14ac:dyDescent="0.2">
      <c r="A38" s="767"/>
      <c r="B38" s="767"/>
      <c r="C38" s="767"/>
      <c r="D38" s="768"/>
      <c r="E38" s="768"/>
      <c r="F38" s="768"/>
      <c r="G38" s="768"/>
      <c r="H38" s="768"/>
      <c r="I38" s="769"/>
      <c r="J38" s="770"/>
      <c r="K38" s="717"/>
      <c r="L38" s="717"/>
      <c r="M38" s="767"/>
      <c r="N38" s="768"/>
      <c r="O38" s="767"/>
      <c r="P38" s="768"/>
      <c r="Q38" s="771"/>
      <c r="R38" s="771"/>
      <c r="S38" s="717"/>
      <c r="T38" s="717"/>
      <c r="U38" s="717"/>
      <c r="V38" s="717"/>
      <c r="W38" s="717"/>
      <c r="X38" s="717"/>
      <c r="Y38" s="717"/>
      <c r="Z38" s="717"/>
      <c r="AA38" s="717"/>
      <c r="AB38" s="717"/>
    </row>
    <row r="39" spans="1:28" ht="15.75" customHeight="1" x14ac:dyDescent="0.2">
      <c r="A39" s="767"/>
      <c r="B39" s="767"/>
      <c r="C39" s="767"/>
      <c r="D39" s="768"/>
      <c r="E39" s="768"/>
      <c r="F39" s="768"/>
      <c r="G39" s="768"/>
      <c r="H39" s="768"/>
      <c r="I39" s="769"/>
      <c r="J39" s="770"/>
      <c r="K39" s="717"/>
      <c r="L39" s="717"/>
      <c r="M39" s="767"/>
      <c r="N39" s="768"/>
      <c r="O39" s="767"/>
      <c r="P39" s="768"/>
      <c r="Q39" s="771"/>
      <c r="R39" s="771"/>
      <c r="S39" s="717"/>
      <c r="T39" s="717"/>
      <c r="U39" s="717"/>
      <c r="V39" s="717"/>
      <c r="W39" s="717"/>
      <c r="X39" s="717"/>
      <c r="Y39" s="717"/>
      <c r="Z39" s="717"/>
      <c r="AA39" s="717"/>
      <c r="AB39" s="717"/>
    </row>
    <row r="40" spans="1:28" ht="15.75" customHeight="1" x14ac:dyDescent="0.2">
      <c r="A40" s="767"/>
      <c r="B40" s="767"/>
      <c r="C40" s="767"/>
      <c r="D40" s="768"/>
      <c r="E40" s="768"/>
      <c r="F40" s="768"/>
      <c r="G40" s="768"/>
      <c r="H40" s="768"/>
      <c r="I40" s="769"/>
      <c r="J40" s="770"/>
      <c r="K40" s="717"/>
      <c r="L40" s="717"/>
      <c r="M40" s="767"/>
      <c r="N40" s="768"/>
      <c r="O40" s="767"/>
      <c r="P40" s="768"/>
      <c r="Q40" s="771"/>
      <c r="R40" s="771"/>
      <c r="S40" s="717"/>
      <c r="T40" s="717"/>
      <c r="U40" s="717"/>
      <c r="V40" s="717"/>
      <c r="W40" s="717"/>
      <c r="X40" s="717"/>
      <c r="Y40" s="717"/>
      <c r="Z40" s="717"/>
      <c r="AA40" s="717"/>
      <c r="AB40" s="717"/>
    </row>
    <row r="41" spans="1:28" ht="15.75" customHeight="1" x14ac:dyDescent="0.2">
      <c r="A41" s="767"/>
      <c r="B41" s="767"/>
      <c r="C41" s="767"/>
      <c r="D41" s="768"/>
      <c r="E41" s="768"/>
      <c r="F41" s="768"/>
      <c r="G41" s="768"/>
      <c r="H41" s="768"/>
      <c r="I41" s="769"/>
      <c r="J41" s="770"/>
      <c r="K41" s="717"/>
      <c r="L41" s="717"/>
      <c r="M41" s="767"/>
      <c r="N41" s="768"/>
      <c r="O41" s="767"/>
      <c r="P41" s="768"/>
      <c r="Q41" s="771"/>
      <c r="R41" s="771"/>
      <c r="S41" s="717"/>
      <c r="T41" s="717"/>
      <c r="U41" s="717"/>
      <c r="V41" s="717"/>
      <c r="W41" s="717"/>
      <c r="X41" s="717"/>
      <c r="Y41" s="717"/>
      <c r="Z41" s="717"/>
      <c r="AA41" s="717"/>
      <c r="AB41" s="717"/>
    </row>
    <row r="42" spans="1:28" ht="15.75" customHeight="1" x14ac:dyDescent="0.2">
      <c r="A42" s="767"/>
      <c r="B42" s="767"/>
      <c r="C42" s="767"/>
      <c r="D42" s="768"/>
      <c r="E42" s="768"/>
      <c r="F42" s="768"/>
      <c r="G42" s="768"/>
      <c r="H42" s="768"/>
      <c r="I42" s="769"/>
      <c r="J42" s="770"/>
      <c r="K42" s="717"/>
      <c r="L42" s="717"/>
      <c r="M42" s="767"/>
      <c r="N42" s="768"/>
      <c r="O42" s="767"/>
      <c r="P42" s="768"/>
      <c r="Q42" s="771"/>
      <c r="R42" s="771"/>
      <c r="S42" s="717"/>
      <c r="T42" s="717"/>
      <c r="U42" s="717"/>
      <c r="V42" s="717"/>
      <c r="W42" s="717"/>
      <c r="X42" s="717"/>
      <c r="Y42" s="717"/>
      <c r="Z42" s="717"/>
      <c r="AA42" s="717"/>
      <c r="AB42" s="717"/>
    </row>
    <row r="43" spans="1:28" ht="15.75" customHeight="1" x14ac:dyDescent="0.2">
      <c r="A43" s="767"/>
      <c r="B43" s="767"/>
      <c r="C43" s="767"/>
      <c r="D43" s="768"/>
      <c r="E43" s="768"/>
      <c r="F43" s="768"/>
      <c r="G43" s="768"/>
      <c r="H43" s="768"/>
      <c r="I43" s="769"/>
      <c r="J43" s="770"/>
      <c r="K43" s="717"/>
      <c r="L43" s="717"/>
      <c r="M43" s="767"/>
      <c r="N43" s="768"/>
      <c r="O43" s="767"/>
      <c r="P43" s="768"/>
      <c r="Q43" s="771"/>
      <c r="R43" s="771"/>
      <c r="S43" s="717"/>
      <c r="T43" s="717"/>
      <c r="U43" s="717"/>
      <c r="V43" s="717"/>
      <c r="W43" s="717"/>
      <c r="X43" s="717"/>
      <c r="Y43" s="717"/>
      <c r="Z43" s="717"/>
      <c r="AA43" s="717"/>
      <c r="AB43" s="717"/>
    </row>
    <row r="44" spans="1:28" ht="15.75" customHeight="1" x14ac:dyDescent="0.2">
      <c r="A44" s="767"/>
      <c r="B44" s="767"/>
      <c r="C44" s="767"/>
      <c r="D44" s="768"/>
      <c r="E44" s="768"/>
      <c r="F44" s="768"/>
      <c r="G44" s="768"/>
      <c r="H44" s="768"/>
      <c r="I44" s="769"/>
      <c r="J44" s="770"/>
      <c r="K44" s="717"/>
      <c r="L44" s="717"/>
      <c r="M44" s="767"/>
      <c r="N44" s="768"/>
      <c r="O44" s="767"/>
      <c r="P44" s="768"/>
      <c r="Q44" s="771"/>
      <c r="R44" s="771"/>
      <c r="S44" s="717"/>
      <c r="T44" s="717"/>
      <c r="U44" s="717"/>
      <c r="V44" s="717"/>
      <c r="W44" s="717"/>
      <c r="X44" s="717"/>
      <c r="Y44" s="717"/>
      <c r="Z44" s="717"/>
      <c r="AA44" s="717"/>
      <c r="AB44" s="717"/>
    </row>
    <row r="45" spans="1:28" ht="15.75" customHeight="1" x14ac:dyDescent="0.2">
      <c r="A45" s="767"/>
      <c r="B45" s="767"/>
      <c r="C45" s="767"/>
      <c r="D45" s="768"/>
      <c r="E45" s="768"/>
      <c r="F45" s="768"/>
      <c r="G45" s="768"/>
      <c r="H45" s="768"/>
      <c r="I45" s="769"/>
      <c r="J45" s="770"/>
      <c r="K45" s="717"/>
      <c r="L45" s="717"/>
      <c r="M45" s="767"/>
      <c r="N45" s="768"/>
      <c r="O45" s="767"/>
      <c r="P45" s="768"/>
      <c r="Q45" s="771"/>
      <c r="R45" s="771"/>
      <c r="S45" s="717"/>
      <c r="T45" s="717"/>
      <c r="U45" s="717"/>
      <c r="V45" s="717"/>
      <c r="W45" s="717"/>
      <c r="X45" s="717"/>
      <c r="Y45" s="717"/>
      <c r="Z45" s="717"/>
      <c r="AA45" s="717"/>
      <c r="AB45" s="717"/>
    </row>
    <row r="46" spans="1:28" ht="15.75" customHeight="1" x14ac:dyDescent="0.2">
      <c r="A46" s="767"/>
      <c r="B46" s="767"/>
      <c r="C46" s="767"/>
      <c r="D46" s="768"/>
      <c r="E46" s="768"/>
      <c r="F46" s="768"/>
      <c r="G46" s="768"/>
      <c r="H46" s="768"/>
      <c r="I46" s="769"/>
      <c r="J46" s="770"/>
      <c r="K46" s="717"/>
      <c r="L46" s="717"/>
      <c r="M46" s="767"/>
      <c r="N46" s="768"/>
      <c r="O46" s="767"/>
      <c r="P46" s="768"/>
      <c r="Q46" s="771"/>
      <c r="R46" s="771"/>
      <c r="S46" s="717"/>
      <c r="T46" s="717"/>
      <c r="U46" s="717"/>
      <c r="V46" s="717"/>
      <c r="W46" s="717"/>
      <c r="X46" s="717"/>
      <c r="Y46" s="717"/>
      <c r="Z46" s="717"/>
      <c r="AA46" s="717"/>
      <c r="AB46" s="717"/>
    </row>
    <row r="47" spans="1:28" ht="15.75" customHeight="1" x14ac:dyDescent="0.2">
      <c r="A47" s="767"/>
      <c r="B47" s="767"/>
      <c r="C47" s="767"/>
      <c r="D47" s="768"/>
      <c r="E47" s="768"/>
      <c r="F47" s="768"/>
      <c r="G47" s="768"/>
      <c r="H47" s="768"/>
      <c r="I47" s="769"/>
      <c r="J47" s="770"/>
      <c r="K47" s="717"/>
      <c r="L47" s="717"/>
      <c r="M47" s="767"/>
      <c r="N47" s="768"/>
      <c r="O47" s="767"/>
      <c r="P47" s="768"/>
      <c r="Q47" s="771"/>
      <c r="R47" s="771"/>
      <c r="S47" s="717"/>
      <c r="T47" s="717"/>
      <c r="U47" s="717"/>
      <c r="V47" s="717"/>
      <c r="W47" s="717"/>
      <c r="X47" s="717"/>
      <c r="Y47" s="717"/>
      <c r="Z47" s="717"/>
      <c r="AA47" s="717"/>
      <c r="AB47" s="717"/>
    </row>
    <row r="48" spans="1:28" ht="15.75" customHeight="1" x14ac:dyDescent="0.2">
      <c r="A48" s="767"/>
      <c r="B48" s="767"/>
      <c r="C48" s="767"/>
      <c r="D48" s="768"/>
      <c r="E48" s="768"/>
      <c r="F48" s="768"/>
      <c r="G48" s="768"/>
      <c r="H48" s="768"/>
      <c r="I48" s="769"/>
      <c r="J48" s="770"/>
      <c r="K48" s="717"/>
      <c r="L48" s="717"/>
      <c r="M48" s="767"/>
      <c r="N48" s="768"/>
      <c r="O48" s="767"/>
      <c r="P48" s="768"/>
      <c r="Q48" s="771"/>
      <c r="R48" s="771"/>
      <c r="S48" s="717"/>
      <c r="T48" s="717"/>
      <c r="U48" s="717"/>
      <c r="V48" s="717"/>
      <c r="W48" s="717"/>
      <c r="X48" s="717"/>
      <c r="Y48" s="717"/>
      <c r="Z48" s="717"/>
      <c r="AA48" s="717"/>
      <c r="AB48" s="717"/>
    </row>
    <row r="49" spans="1:28" ht="15.75" customHeight="1" x14ac:dyDescent="0.2">
      <c r="A49" s="767"/>
      <c r="B49" s="767"/>
      <c r="C49" s="767"/>
      <c r="D49" s="768"/>
      <c r="E49" s="768"/>
      <c r="F49" s="768"/>
      <c r="G49" s="768"/>
      <c r="H49" s="768"/>
      <c r="I49" s="769"/>
      <c r="J49" s="770"/>
      <c r="K49" s="717"/>
      <c r="L49" s="717"/>
      <c r="M49" s="767"/>
      <c r="N49" s="768"/>
      <c r="O49" s="767"/>
      <c r="P49" s="768"/>
      <c r="Q49" s="771"/>
      <c r="R49" s="771"/>
      <c r="S49" s="717"/>
      <c r="T49" s="717"/>
      <c r="U49" s="717"/>
      <c r="V49" s="717"/>
      <c r="W49" s="717"/>
      <c r="X49" s="717"/>
      <c r="Y49" s="717"/>
      <c r="Z49" s="717"/>
      <c r="AA49" s="717"/>
      <c r="AB49" s="717"/>
    </row>
    <row r="50" spans="1:28" ht="15.75" customHeight="1" x14ac:dyDescent="0.2">
      <c r="A50" s="767"/>
      <c r="B50" s="767"/>
      <c r="C50" s="767"/>
      <c r="D50" s="768"/>
      <c r="E50" s="768"/>
      <c r="F50" s="768"/>
      <c r="G50" s="768"/>
      <c r="H50" s="768"/>
      <c r="I50" s="769"/>
      <c r="J50" s="770"/>
      <c r="K50" s="717"/>
      <c r="L50" s="717"/>
      <c r="M50" s="767"/>
      <c r="N50" s="768"/>
      <c r="O50" s="767"/>
      <c r="P50" s="768"/>
      <c r="Q50" s="771"/>
      <c r="R50" s="771"/>
      <c r="S50" s="717"/>
      <c r="T50" s="717"/>
      <c r="U50" s="717"/>
      <c r="V50" s="717"/>
      <c r="W50" s="717"/>
      <c r="X50" s="717"/>
      <c r="Y50" s="717"/>
      <c r="Z50" s="717"/>
      <c r="AA50" s="717"/>
      <c r="AB50" s="717"/>
    </row>
    <row r="51" spans="1:28" ht="15.75" customHeight="1" x14ac:dyDescent="0.2">
      <c r="A51" s="767"/>
      <c r="B51" s="767"/>
      <c r="C51" s="767"/>
      <c r="D51" s="768"/>
      <c r="E51" s="768"/>
      <c r="F51" s="768"/>
      <c r="G51" s="768"/>
      <c r="H51" s="768"/>
      <c r="I51" s="769"/>
      <c r="J51" s="770"/>
      <c r="K51" s="717"/>
      <c r="L51" s="717"/>
      <c r="M51" s="767"/>
      <c r="N51" s="768"/>
      <c r="O51" s="767"/>
      <c r="P51" s="768"/>
      <c r="Q51" s="771"/>
      <c r="R51" s="771"/>
      <c r="S51" s="717"/>
      <c r="T51" s="717"/>
      <c r="U51" s="717"/>
      <c r="V51" s="717"/>
      <c r="W51" s="717"/>
      <c r="X51" s="717"/>
      <c r="Y51" s="717"/>
      <c r="Z51" s="717"/>
      <c r="AA51" s="717"/>
      <c r="AB51" s="717"/>
    </row>
    <row r="52" spans="1:28" ht="15.75" customHeight="1" x14ac:dyDescent="0.2">
      <c r="A52" s="767"/>
      <c r="B52" s="767"/>
      <c r="C52" s="767"/>
      <c r="D52" s="768"/>
      <c r="E52" s="768"/>
      <c r="F52" s="768"/>
      <c r="G52" s="768"/>
      <c r="H52" s="768"/>
      <c r="I52" s="769"/>
      <c r="J52" s="770"/>
      <c r="K52" s="717"/>
      <c r="L52" s="717"/>
      <c r="M52" s="767"/>
      <c r="N52" s="768"/>
      <c r="O52" s="767"/>
      <c r="P52" s="768"/>
      <c r="Q52" s="771"/>
      <c r="R52" s="771"/>
      <c r="S52" s="717"/>
      <c r="T52" s="717"/>
      <c r="U52" s="717"/>
      <c r="V52" s="717"/>
      <c r="W52" s="717"/>
      <c r="X52" s="717"/>
      <c r="Y52" s="717"/>
      <c r="Z52" s="717"/>
      <c r="AA52" s="717"/>
      <c r="AB52" s="717"/>
    </row>
    <row r="53" spans="1:28" ht="15.75" customHeight="1" x14ac:dyDescent="0.2">
      <c r="A53" s="767"/>
      <c r="B53" s="767"/>
      <c r="C53" s="767"/>
      <c r="D53" s="768"/>
      <c r="E53" s="768"/>
      <c r="F53" s="768"/>
      <c r="G53" s="768"/>
      <c r="H53" s="768"/>
      <c r="I53" s="769"/>
      <c r="J53" s="770"/>
      <c r="K53" s="717"/>
      <c r="L53" s="717"/>
      <c r="M53" s="767"/>
      <c r="N53" s="768"/>
      <c r="O53" s="767"/>
      <c r="P53" s="768"/>
      <c r="Q53" s="771"/>
      <c r="R53" s="771"/>
      <c r="S53" s="717"/>
      <c r="T53" s="717"/>
      <c r="U53" s="717"/>
      <c r="V53" s="717"/>
      <c r="W53" s="717"/>
      <c r="X53" s="717"/>
      <c r="Y53" s="717"/>
      <c r="Z53" s="717"/>
      <c r="AA53" s="717"/>
      <c r="AB53" s="717"/>
    </row>
    <row r="54" spans="1:28" ht="15.75" customHeight="1" x14ac:dyDescent="0.2">
      <c r="A54" s="767"/>
      <c r="B54" s="767"/>
      <c r="C54" s="767"/>
      <c r="D54" s="768"/>
      <c r="E54" s="768"/>
      <c r="F54" s="768"/>
      <c r="G54" s="768"/>
      <c r="H54" s="768"/>
      <c r="I54" s="769"/>
      <c r="J54" s="770"/>
      <c r="K54" s="717"/>
      <c r="L54" s="717"/>
      <c r="M54" s="767"/>
      <c r="N54" s="768"/>
      <c r="O54" s="767"/>
      <c r="P54" s="768"/>
      <c r="Q54" s="771"/>
      <c r="R54" s="771"/>
      <c r="S54" s="717"/>
      <c r="T54" s="717"/>
      <c r="U54" s="717"/>
      <c r="V54" s="717"/>
      <c r="W54" s="717"/>
      <c r="X54" s="717"/>
      <c r="Y54" s="717"/>
      <c r="Z54" s="717"/>
      <c r="AA54" s="717"/>
      <c r="AB54" s="717"/>
    </row>
    <row r="55" spans="1:28" ht="15.75" customHeight="1" x14ac:dyDescent="0.2">
      <c r="A55" s="767"/>
      <c r="B55" s="767"/>
      <c r="C55" s="767"/>
      <c r="D55" s="768"/>
      <c r="E55" s="768"/>
      <c r="F55" s="768"/>
      <c r="G55" s="768"/>
      <c r="H55" s="768"/>
      <c r="I55" s="769"/>
      <c r="J55" s="770"/>
      <c r="K55" s="717"/>
      <c r="L55" s="717"/>
      <c r="M55" s="767"/>
      <c r="N55" s="768"/>
      <c r="O55" s="767"/>
      <c r="P55" s="768"/>
      <c r="Q55" s="771"/>
      <c r="R55" s="771"/>
      <c r="S55" s="717"/>
      <c r="T55" s="717"/>
      <c r="U55" s="717"/>
      <c r="V55" s="717"/>
      <c r="W55" s="717"/>
      <c r="X55" s="717"/>
      <c r="Y55" s="717"/>
      <c r="Z55" s="717"/>
      <c r="AA55" s="717"/>
      <c r="AB55" s="717"/>
    </row>
    <row r="56" spans="1:28" ht="15.75" customHeight="1" x14ac:dyDescent="0.2">
      <c r="A56" s="767"/>
      <c r="B56" s="767"/>
      <c r="C56" s="767"/>
      <c r="D56" s="768"/>
      <c r="E56" s="768"/>
      <c r="F56" s="768"/>
      <c r="G56" s="768"/>
      <c r="H56" s="768"/>
      <c r="I56" s="769"/>
      <c r="J56" s="770"/>
      <c r="K56" s="717"/>
      <c r="L56" s="717"/>
      <c r="M56" s="767"/>
      <c r="N56" s="768"/>
      <c r="O56" s="767"/>
      <c r="P56" s="768"/>
      <c r="Q56" s="771"/>
      <c r="R56" s="771"/>
      <c r="S56" s="717"/>
      <c r="T56" s="717"/>
      <c r="U56" s="717"/>
      <c r="V56" s="717"/>
      <c r="W56" s="717"/>
      <c r="X56" s="717"/>
      <c r="Y56" s="717"/>
      <c r="Z56" s="717"/>
      <c r="AA56" s="717"/>
      <c r="AB56" s="717"/>
    </row>
    <row r="57" spans="1:28" ht="15.75" customHeight="1" x14ac:dyDescent="0.2">
      <c r="A57" s="767"/>
      <c r="B57" s="767"/>
      <c r="C57" s="767"/>
      <c r="D57" s="768"/>
      <c r="E57" s="768"/>
      <c r="F57" s="768"/>
      <c r="G57" s="768"/>
      <c r="H57" s="768"/>
      <c r="I57" s="769"/>
      <c r="J57" s="770"/>
      <c r="K57" s="717"/>
      <c r="L57" s="717"/>
      <c r="M57" s="767"/>
      <c r="N57" s="768"/>
      <c r="O57" s="767"/>
      <c r="P57" s="768"/>
      <c r="Q57" s="771"/>
      <c r="R57" s="771"/>
      <c r="S57" s="717"/>
      <c r="T57" s="717"/>
      <c r="U57" s="717"/>
      <c r="V57" s="717"/>
      <c r="W57" s="717"/>
      <c r="X57" s="717"/>
      <c r="Y57" s="717"/>
      <c r="Z57" s="717"/>
      <c r="AA57" s="717"/>
      <c r="AB57" s="717"/>
    </row>
    <row r="58" spans="1:28" ht="15.75" customHeight="1" x14ac:dyDescent="0.2">
      <c r="A58" s="767"/>
      <c r="B58" s="767"/>
      <c r="C58" s="767"/>
      <c r="D58" s="768"/>
      <c r="E58" s="768"/>
      <c r="F58" s="768"/>
      <c r="G58" s="768"/>
      <c r="H58" s="768"/>
      <c r="I58" s="769"/>
      <c r="J58" s="770"/>
      <c r="K58" s="717"/>
      <c r="L58" s="717"/>
      <c r="M58" s="767"/>
      <c r="N58" s="768"/>
      <c r="O58" s="767"/>
      <c r="P58" s="768"/>
      <c r="Q58" s="771"/>
      <c r="R58" s="771"/>
      <c r="S58" s="717"/>
      <c r="T58" s="717"/>
      <c r="U58" s="717"/>
      <c r="V58" s="717"/>
      <c r="W58" s="717"/>
      <c r="X58" s="717"/>
      <c r="Y58" s="717"/>
      <c r="Z58" s="717"/>
      <c r="AA58" s="717"/>
      <c r="AB58" s="717"/>
    </row>
    <row r="59" spans="1:28" ht="15.75" customHeight="1" x14ac:dyDescent="0.2">
      <c r="A59" s="767"/>
      <c r="B59" s="767"/>
      <c r="C59" s="767"/>
      <c r="D59" s="768"/>
      <c r="E59" s="768"/>
      <c r="F59" s="768"/>
      <c r="G59" s="768"/>
      <c r="H59" s="768"/>
      <c r="I59" s="769"/>
      <c r="J59" s="770"/>
      <c r="K59" s="717"/>
      <c r="L59" s="717"/>
      <c r="M59" s="767"/>
      <c r="N59" s="768"/>
      <c r="O59" s="767"/>
      <c r="P59" s="768"/>
      <c r="Q59" s="771"/>
      <c r="R59" s="771"/>
      <c r="S59" s="717"/>
      <c r="T59" s="717"/>
      <c r="U59" s="717"/>
      <c r="V59" s="717"/>
      <c r="W59" s="717"/>
      <c r="X59" s="717"/>
      <c r="Y59" s="717"/>
      <c r="Z59" s="717"/>
      <c r="AA59" s="717"/>
      <c r="AB59" s="717"/>
    </row>
    <row r="60" spans="1:28" ht="15.75" customHeight="1" x14ac:dyDescent="0.2">
      <c r="A60" s="767"/>
      <c r="B60" s="767"/>
      <c r="C60" s="767"/>
      <c r="D60" s="768"/>
      <c r="E60" s="768"/>
      <c r="F60" s="768"/>
      <c r="G60" s="768"/>
      <c r="H60" s="768"/>
      <c r="I60" s="769"/>
      <c r="J60" s="770"/>
      <c r="K60" s="717"/>
      <c r="L60" s="717"/>
      <c r="M60" s="767"/>
      <c r="N60" s="768"/>
      <c r="O60" s="767"/>
      <c r="P60" s="768"/>
      <c r="Q60" s="771"/>
      <c r="R60" s="771"/>
      <c r="S60" s="717"/>
      <c r="T60" s="717"/>
      <c r="U60" s="717"/>
      <c r="V60" s="717"/>
      <c r="W60" s="717"/>
      <c r="X60" s="717"/>
      <c r="Y60" s="717"/>
      <c r="Z60" s="717"/>
      <c r="AA60" s="717"/>
      <c r="AB60" s="717"/>
    </row>
    <row r="61" spans="1:28" ht="15.75" customHeight="1" x14ac:dyDescent="0.2">
      <c r="A61" s="767"/>
      <c r="B61" s="767"/>
      <c r="C61" s="767"/>
      <c r="D61" s="768"/>
      <c r="E61" s="768"/>
      <c r="F61" s="768"/>
      <c r="G61" s="768"/>
      <c r="H61" s="768"/>
      <c r="I61" s="769"/>
      <c r="J61" s="770"/>
      <c r="K61" s="717"/>
      <c r="L61" s="717"/>
      <c r="M61" s="767"/>
      <c r="N61" s="768"/>
      <c r="O61" s="767"/>
      <c r="P61" s="768"/>
      <c r="Q61" s="771"/>
      <c r="R61" s="771"/>
      <c r="S61" s="717"/>
      <c r="T61" s="717"/>
      <c r="U61" s="717"/>
      <c r="V61" s="717"/>
      <c r="W61" s="717"/>
      <c r="X61" s="717"/>
      <c r="Y61" s="717"/>
      <c r="Z61" s="717"/>
      <c r="AA61" s="717"/>
      <c r="AB61" s="717"/>
    </row>
    <row r="62" spans="1:28" ht="15.75" customHeight="1" x14ac:dyDescent="0.2">
      <c r="A62" s="767"/>
      <c r="B62" s="767"/>
      <c r="C62" s="767"/>
      <c r="D62" s="768"/>
      <c r="E62" s="768"/>
      <c r="F62" s="768"/>
      <c r="G62" s="768"/>
      <c r="H62" s="768"/>
      <c r="I62" s="769"/>
      <c r="J62" s="770"/>
      <c r="K62" s="717"/>
      <c r="L62" s="717"/>
      <c r="M62" s="767"/>
      <c r="N62" s="768"/>
      <c r="O62" s="767"/>
      <c r="P62" s="768"/>
      <c r="Q62" s="771"/>
      <c r="R62" s="771"/>
      <c r="S62" s="717"/>
      <c r="T62" s="717"/>
      <c r="U62" s="717"/>
      <c r="V62" s="717"/>
      <c r="W62" s="717"/>
      <c r="X62" s="717"/>
      <c r="Y62" s="717"/>
      <c r="Z62" s="717"/>
      <c r="AA62" s="717"/>
      <c r="AB62" s="717"/>
    </row>
    <row r="63" spans="1:28" ht="15.75" customHeight="1" x14ac:dyDescent="0.2">
      <c r="A63" s="767"/>
      <c r="B63" s="767"/>
      <c r="C63" s="767"/>
      <c r="D63" s="768"/>
      <c r="E63" s="768"/>
      <c r="F63" s="768"/>
      <c r="G63" s="768"/>
      <c r="H63" s="768"/>
      <c r="I63" s="769"/>
      <c r="J63" s="770"/>
      <c r="K63" s="717"/>
      <c r="L63" s="717"/>
      <c r="M63" s="767"/>
      <c r="N63" s="768"/>
      <c r="O63" s="767"/>
      <c r="P63" s="768"/>
      <c r="Q63" s="771"/>
      <c r="R63" s="771"/>
      <c r="S63" s="717"/>
      <c r="T63" s="717"/>
      <c r="U63" s="717"/>
      <c r="V63" s="717"/>
      <c r="W63" s="717"/>
      <c r="X63" s="717"/>
      <c r="Y63" s="717"/>
      <c r="Z63" s="717"/>
      <c r="AA63" s="717"/>
      <c r="AB63" s="717"/>
    </row>
    <row r="64" spans="1:28" ht="15.75" customHeight="1" x14ac:dyDescent="0.2">
      <c r="A64" s="767"/>
      <c r="B64" s="767"/>
      <c r="C64" s="767"/>
      <c r="D64" s="768"/>
      <c r="E64" s="768"/>
      <c r="F64" s="768"/>
      <c r="G64" s="768"/>
      <c r="H64" s="768"/>
      <c r="I64" s="769"/>
      <c r="J64" s="770"/>
      <c r="K64" s="717"/>
      <c r="L64" s="717"/>
      <c r="M64" s="767"/>
      <c r="N64" s="768"/>
      <c r="O64" s="767"/>
      <c r="P64" s="768"/>
      <c r="Q64" s="771"/>
      <c r="R64" s="771"/>
      <c r="S64" s="717"/>
      <c r="T64" s="717"/>
      <c r="U64" s="717"/>
      <c r="V64" s="717"/>
      <c r="W64" s="717"/>
      <c r="X64" s="717"/>
      <c r="Y64" s="717"/>
      <c r="Z64" s="717"/>
      <c r="AA64" s="717"/>
      <c r="AB64" s="717"/>
    </row>
    <row r="65" spans="1:28" ht="15.75" customHeight="1" x14ac:dyDescent="0.2">
      <c r="A65" s="767"/>
      <c r="B65" s="767"/>
      <c r="C65" s="767"/>
      <c r="D65" s="768"/>
      <c r="E65" s="768"/>
      <c r="F65" s="768"/>
      <c r="G65" s="768"/>
      <c r="H65" s="768"/>
      <c r="I65" s="769"/>
      <c r="J65" s="770"/>
      <c r="K65" s="717"/>
      <c r="L65" s="717"/>
      <c r="M65" s="767"/>
      <c r="N65" s="768"/>
      <c r="O65" s="767"/>
      <c r="P65" s="768"/>
      <c r="Q65" s="771"/>
      <c r="R65" s="771"/>
      <c r="S65" s="717"/>
      <c r="T65" s="717"/>
      <c r="U65" s="717"/>
      <c r="V65" s="717"/>
      <c r="W65" s="717"/>
      <c r="X65" s="717"/>
      <c r="Y65" s="717"/>
      <c r="Z65" s="717"/>
      <c r="AA65" s="717"/>
      <c r="AB65" s="717"/>
    </row>
    <row r="66" spans="1:28" ht="15.75" customHeight="1" x14ac:dyDescent="0.2">
      <c r="A66" s="767"/>
      <c r="B66" s="767"/>
      <c r="C66" s="767"/>
      <c r="D66" s="768"/>
      <c r="E66" s="768"/>
      <c r="F66" s="768"/>
      <c r="G66" s="768"/>
      <c r="H66" s="768"/>
      <c r="I66" s="769"/>
      <c r="J66" s="770"/>
      <c r="K66" s="717"/>
      <c r="L66" s="717"/>
      <c r="M66" s="767"/>
      <c r="N66" s="768"/>
      <c r="O66" s="767"/>
      <c r="P66" s="768"/>
      <c r="Q66" s="771"/>
      <c r="R66" s="771"/>
      <c r="S66" s="717"/>
      <c r="T66" s="717"/>
      <c r="U66" s="717"/>
      <c r="V66" s="717"/>
      <c r="W66" s="717"/>
      <c r="X66" s="717"/>
      <c r="Y66" s="717"/>
      <c r="Z66" s="717"/>
      <c r="AA66" s="717"/>
      <c r="AB66" s="717"/>
    </row>
    <row r="67" spans="1:28" ht="15.75" customHeight="1" x14ac:dyDescent="0.2">
      <c r="A67" s="767"/>
      <c r="B67" s="767"/>
      <c r="C67" s="767"/>
      <c r="D67" s="768"/>
      <c r="E67" s="768"/>
      <c r="F67" s="768"/>
      <c r="G67" s="768"/>
      <c r="H67" s="768"/>
      <c r="I67" s="769"/>
      <c r="J67" s="770"/>
      <c r="K67" s="717"/>
      <c r="L67" s="717"/>
      <c r="M67" s="767"/>
      <c r="N67" s="768"/>
      <c r="O67" s="767"/>
      <c r="P67" s="768"/>
      <c r="Q67" s="771"/>
      <c r="R67" s="771"/>
      <c r="S67" s="717"/>
      <c r="T67" s="717"/>
      <c r="U67" s="717"/>
      <c r="V67" s="717"/>
      <c r="W67" s="717"/>
      <c r="X67" s="717"/>
      <c r="Y67" s="717"/>
      <c r="Z67" s="717"/>
      <c r="AA67" s="717"/>
      <c r="AB67" s="717"/>
    </row>
    <row r="68" spans="1:28" ht="15.75" customHeight="1" x14ac:dyDescent="0.2">
      <c r="A68" s="767"/>
      <c r="B68" s="767"/>
      <c r="C68" s="767"/>
      <c r="D68" s="768"/>
      <c r="E68" s="768"/>
      <c r="F68" s="768"/>
      <c r="G68" s="768"/>
      <c r="H68" s="768"/>
      <c r="I68" s="769"/>
      <c r="J68" s="770"/>
      <c r="K68" s="717"/>
      <c r="L68" s="717"/>
      <c r="M68" s="767"/>
      <c r="N68" s="768"/>
      <c r="O68" s="767"/>
      <c r="P68" s="768"/>
      <c r="Q68" s="771"/>
      <c r="R68" s="771"/>
      <c r="S68" s="717"/>
      <c r="T68" s="717"/>
      <c r="U68" s="717"/>
      <c r="V68" s="717"/>
      <c r="W68" s="717"/>
      <c r="X68" s="717"/>
      <c r="Y68" s="717"/>
      <c r="Z68" s="717"/>
      <c r="AA68" s="717"/>
      <c r="AB68" s="717"/>
    </row>
    <row r="69" spans="1:28" ht="15.75" customHeight="1" x14ac:dyDescent="0.2">
      <c r="A69" s="767"/>
      <c r="B69" s="767"/>
      <c r="C69" s="767"/>
      <c r="D69" s="768"/>
      <c r="E69" s="768"/>
      <c r="F69" s="768"/>
      <c r="G69" s="768"/>
      <c r="H69" s="768"/>
      <c r="I69" s="769"/>
      <c r="J69" s="770"/>
      <c r="K69" s="717"/>
      <c r="L69" s="717"/>
      <c r="M69" s="767"/>
      <c r="N69" s="768"/>
      <c r="O69" s="767"/>
      <c r="P69" s="768"/>
      <c r="Q69" s="771"/>
      <c r="R69" s="771"/>
      <c r="S69" s="717"/>
      <c r="T69" s="717"/>
      <c r="U69" s="717"/>
      <c r="V69" s="717"/>
      <c r="W69" s="717"/>
      <c r="X69" s="717"/>
      <c r="Y69" s="717"/>
      <c r="Z69" s="717"/>
      <c r="AA69" s="717"/>
      <c r="AB69" s="717"/>
    </row>
    <row r="70" spans="1:28" ht="15.75" customHeight="1" x14ac:dyDescent="0.2">
      <c r="A70" s="767"/>
      <c r="B70" s="767"/>
      <c r="C70" s="767"/>
      <c r="D70" s="768"/>
      <c r="E70" s="768"/>
      <c r="F70" s="768"/>
      <c r="G70" s="768"/>
      <c r="H70" s="768"/>
      <c r="I70" s="769"/>
      <c r="J70" s="770"/>
      <c r="K70" s="717"/>
      <c r="L70" s="717"/>
      <c r="M70" s="767"/>
      <c r="N70" s="768"/>
      <c r="O70" s="767"/>
      <c r="P70" s="768"/>
      <c r="Q70" s="771"/>
      <c r="R70" s="771"/>
      <c r="S70" s="717"/>
      <c r="T70" s="717"/>
      <c r="U70" s="717"/>
      <c r="V70" s="717"/>
      <c r="W70" s="717"/>
      <c r="X70" s="717"/>
      <c r="Y70" s="717"/>
      <c r="Z70" s="717"/>
      <c r="AA70" s="717"/>
      <c r="AB70" s="717"/>
    </row>
    <row r="71" spans="1:28" ht="15.75" customHeight="1" x14ac:dyDescent="0.2">
      <c r="A71" s="767"/>
      <c r="B71" s="767"/>
      <c r="C71" s="767"/>
      <c r="D71" s="768"/>
      <c r="E71" s="768"/>
      <c r="F71" s="768"/>
      <c r="G71" s="768"/>
      <c r="H71" s="768"/>
      <c r="I71" s="769"/>
      <c r="J71" s="770"/>
      <c r="K71" s="717"/>
      <c r="L71" s="717"/>
      <c r="M71" s="767"/>
      <c r="N71" s="768"/>
      <c r="O71" s="767"/>
      <c r="P71" s="768"/>
      <c r="Q71" s="771"/>
      <c r="R71" s="771"/>
      <c r="S71" s="717"/>
      <c r="T71" s="717"/>
      <c r="U71" s="717"/>
      <c r="V71" s="717"/>
      <c r="W71" s="717"/>
      <c r="X71" s="717"/>
      <c r="Y71" s="717"/>
      <c r="Z71" s="717"/>
      <c r="AA71" s="717"/>
      <c r="AB71" s="717"/>
    </row>
    <row r="72" spans="1:28" ht="15.75" customHeight="1" x14ac:dyDescent="0.2">
      <c r="A72" s="767"/>
      <c r="B72" s="767"/>
      <c r="C72" s="767"/>
      <c r="D72" s="768"/>
      <c r="E72" s="768"/>
      <c r="F72" s="768"/>
      <c r="G72" s="768"/>
      <c r="H72" s="768"/>
      <c r="I72" s="769"/>
      <c r="J72" s="770"/>
      <c r="K72" s="717"/>
      <c r="L72" s="717"/>
      <c r="M72" s="767"/>
      <c r="N72" s="768"/>
      <c r="O72" s="767"/>
      <c r="P72" s="768"/>
      <c r="Q72" s="771"/>
      <c r="R72" s="771"/>
      <c r="S72" s="717"/>
      <c r="T72" s="717"/>
      <c r="U72" s="717"/>
      <c r="V72" s="717"/>
      <c r="W72" s="717"/>
      <c r="X72" s="717"/>
      <c r="Y72" s="717"/>
      <c r="Z72" s="717"/>
      <c r="AA72" s="717"/>
      <c r="AB72" s="717"/>
    </row>
    <row r="73" spans="1:28" ht="15.75" customHeight="1" x14ac:dyDescent="0.2">
      <c r="A73" s="767"/>
      <c r="B73" s="767"/>
      <c r="C73" s="767"/>
      <c r="D73" s="768"/>
      <c r="E73" s="768"/>
      <c r="F73" s="768"/>
      <c r="G73" s="768"/>
      <c r="H73" s="768"/>
      <c r="I73" s="769"/>
      <c r="J73" s="770"/>
      <c r="K73" s="717"/>
      <c r="L73" s="717"/>
      <c r="M73" s="767"/>
      <c r="N73" s="768"/>
      <c r="O73" s="767"/>
      <c r="P73" s="768"/>
      <c r="Q73" s="771"/>
      <c r="R73" s="771"/>
      <c r="S73" s="717"/>
      <c r="T73" s="717"/>
      <c r="U73" s="717"/>
      <c r="V73" s="717"/>
      <c r="W73" s="717"/>
      <c r="X73" s="717"/>
      <c r="Y73" s="717"/>
      <c r="Z73" s="717"/>
      <c r="AA73" s="717"/>
      <c r="AB73" s="717"/>
    </row>
    <row r="74" spans="1:28" ht="15.75" customHeight="1" x14ac:dyDescent="0.2">
      <c r="A74" s="767"/>
      <c r="B74" s="767"/>
      <c r="C74" s="767"/>
      <c r="D74" s="768"/>
      <c r="E74" s="768"/>
      <c r="F74" s="768"/>
      <c r="G74" s="768"/>
      <c r="H74" s="768"/>
      <c r="I74" s="769"/>
      <c r="J74" s="770"/>
      <c r="K74" s="717"/>
      <c r="L74" s="717"/>
      <c r="M74" s="767"/>
      <c r="N74" s="768"/>
      <c r="O74" s="767"/>
      <c r="P74" s="768"/>
      <c r="Q74" s="771"/>
      <c r="R74" s="771"/>
      <c r="S74" s="717"/>
      <c r="T74" s="717"/>
      <c r="U74" s="717"/>
      <c r="V74" s="717"/>
      <c r="W74" s="717"/>
      <c r="X74" s="717"/>
      <c r="Y74" s="717"/>
      <c r="Z74" s="717"/>
      <c r="AA74" s="717"/>
      <c r="AB74" s="717"/>
    </row>
    <row r="75" spans="1:28" ht="15.75" customHeight="1" x14ac:dyDescent="0.2">
      <c r="A75" s="767"/>
      <c r="B75" s="767"/>
      <c r="C75" s="767"/>
      <c r="D75" s="768"/>
      <c r="E75" s="768"/>
      <c r="F75" s="768"/>
      <c r="G75" s="768"/>
      <c r="H75" s="768"/>
      <c r="I75" s="769"/>
      <c r="J75" s="770"/>
      <c r="K75" s="717"/>
      <c r="L75" s="717"/>
      <c r="M75" s="767"/>
      <c r="N75" s="768"/>
      <c r="O75" s="767"/>
      <c r="P75" s="768"/>
      <c r="Q75" s="771"/>
      <c r="R75" s="771"/>
      <c r="S75" s="717"/>
      <c r="T75" s="717"/>
      <c r="U75" s="717"/>
      <c r="V75" s="717"/>
      <c r="W75" s="717"/>
      <c r="X75" s="717"/>
      <c r="Y75" s="717"/>
      <c r="Z75" s="717"/>
      <c r="AA75" s="717"/>
      <c r="AB75" s="717"/>
    </row>
    <row r="76" spans="1:28" ht="15.75" customHeight="1" x14ac:dyDescent="0.2">
      <c r="A76" s="767"/>
      <c r="B76" s="767"/>
      <c r="C76" s="767"/>
      <c r="D76" s="768"/>
      <c r="E76" s="768"/>
      <c r="F76" s="768"/>
      <c r="G76" s="768"/>
      <c r="H76" s="768"/>
      <c r="I76" s="769"/>
      <c r="J76" s="770"/>
      <c r="K76" s="717"/>
      <c r="L76" s="717"/>
      <c r="M76" s="767"/>
      <c r="N76" s="768"/>
      <c r="O76" s="767"/>
      <c r="P76" s="768"/>
      <c r="Q76" s="771"/>
      <c r="R76" s="771"/>
      <c r="S76" s="717"/>
      <c r="T76" s="717"/>
      <c r="U76" s="717"/>
      <c r="V76" s="717"/>
      <c r="W76" s="717"/>
      <c r="X76" s="717"/>
      <c r="Y76" s="717"/>
      <c r="Z76" s="717"/>
      <c r="AA76" s="717"/>
      <c r="AB76" s="717"/>
    </row>
    <row r="77" spans="1:28" ht="15.75" customHeight="1" x14ac:dyDescent="0.2">
      <c r="A77" s="767"/>
      <c r="B77" s="767"/>
      <c r="C77" s="767"/>
      <c r="D77" s="768"/>
      <c r="E77" s="768"/>
      <c r="F77" s="768"/>
      <c r="G77" s="768"/>
      <c r="H77" s="768"/>
      <c r="I77" s="769"/>
      <c r="J77" s="770"/>
      <c r="K77" s="717"/>
      <c r="L77" s="717"/>
      <c r="M77" s="767"/>
      <c r="N77" s="768"/>
      <c r="O77" s="767"/>
      <c r="P77" s="768"/>
      <c r="Q77" s="771"/>
      <c r="R77" s="771"/>
      <c r="S77" s="717"/>
      <c r="T77" s="717"/>
      <c r="U77" s="717"/>
      <c r="V77" s="717"/>
      <c r="W77" s="717"/>
      <c r="X77" s="717"/>
      <c r="Y77" s="717"/>
      <c r="Z77" s="717"/>
      <c r="AA77" s="717"/>
      <c r="AB77" s="717"/>
    </row>
    <row r="78" spans="1:28" ht="15.75" customHeight="1" x14ac:dyDescent="0.2">
      <c r="A78" s="767"/>
      <c r="B78" s="767"/>
      <c r="C78" s="767"/>
      <c r="D78" s="768"/>
      <c r="E78" s="768"/>
      <c r="F78" s="768"/>
      <c r="G78" s="768"/>
      <c r="H78" s="768"/>
      <c r="I78" s="769"/>
      <c r="J78" s="770"/>
      <c r="K78" s="717"/>
      <c r="L78" s="717"/>
      <c r="M78" s="767"/>
      <c r="N78" s="768"/>
      <c r="O78" s="767"/>
      <c r="P78" s="768"/>
      <c r="Q78" s="771"/>
      <c r="R78" s="771"/>
      <c r="S78" s="717"/>
      <c r="T78" s="717"/>
      <c r="U78" s="717"/>
      <c r="V78" s="717"/>
      <c r="W78" s="717"/>
      <c r="X78" s="717"/>
      <c r="Y78" s="717"/>
      <c r="Z78" s="717"/>
      <c r="AA78" s="717"/>
      <c r="AB78" s="717"/>
    </row>
    <row r="79" spans="1:28" ht="15.75" customHeight="1" x14ac:dyDescent="0.2">
      <c r="A79" s="767"/>
      <c r="B79" s="767"/>
      <c r="C79" s="767"/>
      <c r="D79" s="768"/>
      <c r="E79" s="768"/>
      <c r="F79" s="768"/>
      <c r="G79" s="768"/>
      <c r="H79" s="768"/>
      <c r="I79" s="769"/>
      <c r="J79" s="770"/>
      <c r="K79" s="717"/>
      <c r="L79" s="717"/>
      <c r="M79" s="767"/>
      <c r="N79" s="768"/>
      <c r="O79" s="767"/>
      <c r="P79" s="768"/>
      <c r="Q79" s="771"/>
      <c r="R79" s="771"/>
      <c r="S79" s="717"/>
      <c r="T79" s="717"/>
      <c r="U79" s="717"/>
      <c r="V79" s="717"/>
      <c r="W79" s="717"/>
      <c r="X79" s="717"/>
      <c r="Y79" s="717"/>
      <c r="Z79" s="717"/>
      <c r="AA79" s="717"/>
      <c r="AB79" s="717"/>
    </row>
    <row r="80" spans="1:28" ht="15.75" customHeight="1" x14ac:dyDescent="0.2">
      <c r="A80" s="767"/>
      <c r="B80" s="767"/>
      <c r="C80" s="767"/>
      <c r="D80" s="768"/>
      <c r="E80" s="768"/>
      <c r="F80" s="768"/>
      <c r="G80" s="768"/>
      <c r="H80" s="768"/>
      <c r="I80" s="769"/>
      <c r="J80" s="770"/>
      <c r="K80" s="717"/>
      <c r="L80" s="717"/>
      <c r="M80" s="767"/>
      <c r="N80" s="768"/>
      <c r="O80" s="767"/>
      <c r="P80" s="768"/>
      <c r="Q80" s="771"/>
      <c r="R80" s="771"/>
      <c r="S80" s="717"/>
      <c r="T80" s="717"/>
      <c r="U80" s="717"/>
      <c r="V80" s="717"/>
      <c r="W80" s="717"/>
      <c r="X80" s="717"/>
      <c r="Y80" s="717"/>
      <c r="Z80" s="717"/>
      <c r="AA80" s="717"/>
      <c r="AB80" s="717"/>
    </row>
    <row r="81" spans="1:28" ht="15.75" customHeight="1" x14ac:dyDescent="0.2">
      <c r="A81" s="767"/>
      <c r="B81" s="767"/>
      <c r="C81" s="767"/>
      <c r="D81" s="768"/>
      <c r="E81" s="768"/>
      <c r="F81" s="768"/>
      <c r="G81" s="768"/>
      <c r="H81" s="768"/>
      <c r="I81" s="769"/>
      <c r="J81" s="770"/>
      <c r="K81" s="717"/>
      <c r="L81" s="717"/>
      <c r="M81" s="767"/>
      <c r="N81" s="768"/>
      <c r="O81" s="767"/>
      <c r="P81" s="768"/>
      <c r="Q81" s="771"/>
      <c r="R81" s="771"/>
      <c r="S81" s="717"/>
      <c r="T81" s="717"/>
      <c r="U81" s="717"/>
      <c r="V81" s="717"/>
      <c r="W81" s="717"/>
      <c r="X81" s="717"/>
      <c r="Y81" s="717"/>
      <c r="Z81" s="717"/>
      <c r="AA81" s="717"/>
      <c r="AB81" s="717"/>
    </row>
    <row r="82" spans="1:28" ht="15.75" customHeight="1" x14ac:dyDescent="0.2">
      <c r="A82" s="767"/>
      <c r="B82" s="767"/>
      <c r="C82" s="767"/>
      <c r="D82" s="768"/>
      <c r="E82" s="768"/>
      <c r="F82" s="768"/>
      <c r="G82" s="768"/>
      <c r="H82" s="768"/>
      <c r="I82" s="769"/>
      <c r="J82" s="770"/>
      <c r="K82" s="717"/>
      <c r="L82" s="717"/>
      <c r="M82" s="767"/>
      <c r="N82" s="768"/>
      <c r="O82" s="767"/>
      <c r="P82" s="768"/>
      <c r="Q82" s="771"/>
      <c r="R82" s="771"/>
      <c r="S82" s="717"/>
      <c r="T82" s="717"/>
      <c r="U82" s="717"/>
      <c r="V82" s="717"/>
      <c r="W82" s="717"/>
      <c r="X82" s="717"/>
      <c r="Y82" s="717"/>
      <c r="Z82" s="717"/>
      <c r="AA82" s="717"/>
      <c r="AB82" s="717"/>
    </row>
    <row r="83" spans="1:28" ht="15.75" customHeight="1" x14ac:dyDescent="0.2">
      <c r="A83" s="767"/>
      <c r="B83" s="767"/>
      <c r="C83" s="767"/>
      <c r="D83" s="768"/>
      <c r="E83" s="768"/>
      <c r="F83" s="768"/>
      <c r="G83" s="768"/>
      <c r="H83" s="768"/>
      <c r="I83" s="769"/>
      <c r="J83" s="770"/>
      <c r="K83" s="717"/>
      <c r="L83" s="717"/>
      <c r="M83" s="767"/>
      <c r="N83" s="768"/>
      <c r="O83" s="767"/>
      <c r="P83" s="768"/>
      <c r="Q83" s="771"/>
      <c r="R83" s="771"/>
      <c r="S83" s="717"/>
      <c r="T83" s="717"/>
      <c r="U83" s="717"/>
      <c r="V83" s="717"/>
      <c r="W83" s="717"/>
      <c r="X83" s="717"/>
      <c r="Y83" s="717"/>
      <c r="Z83" s="717"/>
      <c r="AA83" s="717"/>
      <c r="AB83" s="717"/>
    </row>
    <row r="84" spans="1:28" ht="15.75" customHeight="1" x14ac:dyDescent="0.2">
      <c r="A84" s="767"/>
      <c r="B84" s="767"/>
      <c r="C84" s="767"/>
      <c r="D84" s="768"/>
      <c r="E84" s="768"/>
      <c r="F84" s="768"/>
      <c r="G84" s="768"/>
      <c r="H84" s="768"/>
      <c r="I84" s="769"/>
      <c r="J84" s="770"/>
      <c r="K84" s="717"/>
      <c r="L84" s="717"/>
      <c r="M84" s="767"/>
      <c r="N84" s="768"/>
      <c r="O84" s="767"/>
      <c r="P84" s="768"/>
      <c r="Q84" s="771"/>
      <c r="R84" s="771"/>
      <c r="S84" s="717"/>
      <c r="T84" s="717"/>
      <c r="U84" s="717"/>
      <c r="V84" s="717"/>
      <c r="W84" s="717"/>
      <c r="X84" s="717"/>
      <c r="Y84" s="717"/>
      <c r="Z84" s="717"/>
      <c r="AA84" s="717"/>
      <c r="AB84" s="717"/>
    </row>
    <row r="85" spans="1:28" ht="15.75" customHeight="1" x14ac:dyDescent="0.2">
      <c r="A85" s="767"/>
      <c r="B85" s="767"/>
      <c r="C85" s="767"/>
      <c r="D85" s="768"/>
      <c r="E85" s="768"/>
      <c r="F85" s="768"/>
      <c r="G85" s="768"/>
      <c r="H85" s="768"/>
      <c r="I85" s="769"/>
      <c r="J85" s="770"/>
      <c r="K85" s="717"/>
      <c r="L85" s="717"/>
      <c r="M85" s="767"/>
      <c r="N85" s="768"/>
      <c r="O85" s="767"/>
      <c r="P85" s="768"/>
      <c r="Q85" s="771"/>
      <c r="R85" s="771"/>
      <c r="S85" s="717"/>
      <c r="T85" s="717"/>
      <c r="U85" s="717"/>
      <c r="V85" s="717"/>
      <c r="W85" s="717"/>
      <c r="X85" s="717"/>
      <c r="Y85" s="717"/>
      <c r="Z85" s="717"/>
      <c r="AA85" s="717"/>
      <c r="AB85" s="717"/>
    </row>
    <row r="86" spans="1:28" ht="15.75" customHeight="1" x14ac:dyDescent="0.2">
      <c r="A86" s="767"/>
      <c r="B86" s="767"/>
      <c r="C86" s="767"/>
      <c r="D86" s="768"/>
      <c r="E86" s="768"/>
      <c r="F86" s="768"/>
      <c r="G86" s="768"/>
      <c r="H86" s="768"/>
      <c r="I86" s="769"/>
      <c r="J86" s="770"/>
      <c r="K86" s="717"/>
      <c r="L86" s="717"/>
      <c r="M86" s="767"/>
      <c r="N86" s="768"/>
      <c r="O86" s="767"/>
      <c r="P86" s="768"/>
      <c r="Q86" s="771"/>
      <c r="R86" s="771"/>
      <c r="S86" s="717"/>
      <c r="T86" s="717"/>
      <c r="U86" s="717"/>
      <c r="V86" s="717"/>
      <c r="W86" s="717"/>
      <c r="X86" s="717"/>
      <c r="Y86" s="717"/>
      <c r="Z86" s="717"/>
      <c r="AA86" s="717"/>
      <c r="AB86" s="717"/>
    </row>
    <row r="87" spans="1:28" ht="15.75" customHeight="1" x14ac:dyDescent="0.2">
      <c r="A87" s="767"/>
      <c r="B87" s="767"/>
      <c r="C87" s="767"/>
      <c r="D87" s="768"/>
      <c r="E87" s="768"/>
      <c r="F87" s="768"/>
      <c r="G87" s="768"/>
      <c r="H87" s="768"/>
      <c r="I87" s="769"/>
      <c r="J87" s="770"/>
      <c r="K87" s="717"/>
      <c r="L87" s="717"/>
      <c r="M87" s="767"/>
      <c r="N87" s="768"/>
      <c r="O87" s="767"/>
      <c r="P87" s="768"/>
      <c r="Q87" s="771"/>
      <c r="R87" s="771"/>
      <c r="S87" s="717"/>
      <c r="T87" s="717"/>
      <c r="U87" s="717"/>
      <c r="V87" s="717"/>
      <c r="W87" s="717"/>
      <c r="X87" s="717"/>
      <c r="Y87" s="717"/>
      <c r="Z87" s="717"/>
      <c r="AA87" s="717"/>
      <c r="AB87" s="717"/>
    </row>
    <row r="88" spans="1:28" ht="15.75" customHeight="1" x14ac:dyDescent="0.2">
      <c r="A88" s="767"/>
      <c r="B88" s="767"/>
      <c r="C88" s="767"/>
      <c r="D88" s="768"/>
      <c r="E88" s="768"/>
      <c r="F88" s="768"/>
      <c r="G88" s="768"/>
      <c r="H88" s="768"/>
      <c r="I88" s="769"/>
      <c r="J88" s="770"/>
      <c r="K88" s="717"/>
      <c r="L88" s="717"/>
      <c r="M88" s="767"/>
      <c r="N88" s="768"/>
      <c r="O88" s="767"/>
      <c r="P88" s="768"/>
      <c r="Q88" s="771"/>
      <c r="R88" s="771"/>
      <c r="S88" s="717"/>
      <c r="T88" s="717"/>
      <c r="U88" s="717"/>
      <c r="V88" s="717"/>
      <c r="W88" s="717"/>
      <c r="X88" s="717"/>
      <c r="Y88" s="717"/>
      <c r="Z88" s="717"/>
      <c r="AA88" s="717"/>
      <c r="AB88" s="717"/>
    </row>
    <row r="89" spans="1:28" ht="15.75" customHeight="1" x14ac:dyDescent="0.2">
      <c r="A89" s="767"/>
      <c r="B89" s="767"/>
      <c r="C89" s="767"/>
      <c r="D89" s="768"/>
      <c r="E89" s="768"/>
      <c r="F89" s="768"/>
      <c r="G89" s="768"/>
      <c r="H89" s="768"/>
      <c r="I89" s="769"/>
      <c r="J89" s="770"/>
      <c r="K89" s="717"/>
      <c r="L89" s="717"/>
      <c r="M89" s="767"/>
      <c r="N89" s="768"/>
      <c r="O89" s="767"/>
      <c r="P89" s="768"/>
      <c r="Q89" s="771"/>
      <c r="R89" s="771"/>
      <c r="S89" s="717"/>
      <c r="T89" s="717"/>
      <c r="U89" s="717"/>
      <c r="V89" s="717"/>
      <c r="W89" s="717"/>
      <c r="X89" s="717"/>
      <c r="Y89" s="717"/>
      <c r="Z89" s="717"/>
      <c r="AA89" s="717"/>
      <c r="AB89" s="717"/>
    </row>
    <row r="90" spans="1:28" ht="15.75" customHeight="1" x14ac:dyDescent="0.2">
      <c r="A90" s="767"/>
      <c r="B90" s="767"/>
      <c r="C90" s="767"/>
      <c r="D90" s="768"/>
      <c r="E90" s="768"/>
      <c r="F90" s="768"/>
      <c r="G90" s="768"/>
      <c r="H90" s="768"/>
      <c r="I90" s="769"/>
      <c r="J90" s="770"/>
      <c r="K90" s="717"/>
      <c r="L90" s="717"/>
      <c r="M90" s="767"/>
      <c r="N90" s="768"/>
      <c r="O90" s="767"/>
      <c r="P90" s="768"/>
      <c r="Q90" s="771"/>
      <c r="R90" s="771"/>
      <c r="S90" s="717"/>
      <c r="T90" s="717"/>
      <c r="U90" s="717"/>
      <c r="V90" s="717"/>
      <c r="W90" s="717"/>
      <c r="X90" s="717"/>
      <c r="Y90" s="717"/>
      <c r="Z90" s="717"/>
      <c r="AA90" s="717"/>
      <c r="AB90" s="717"/>
    </row>
    <row r="91" spans="1:28" ht="15.75" customHeight="1" x14ac:dyDescent="0.2">
      <c r="A91" s="767"/>
      <c r="B91" s="767"/>
      <c r="C91" s="767"/>
      <c r="D91" s="768"/>
      <c r="E91" s="768"/>
      <c r="F91" s="768"/>
      <c r="G91" s="768"/>
      <c r="H91" s="768"/>
      <c r="I91" s="769"/>
      <c r="J91" s="770"/>
      <c r="K91" s="717"/>
      <c r="L91" s="717"/>
      <c r="M91" s="767"/>
      <c r="N91" s="768"/>
      <c r="O91" s="767"/>
      <c r="P91" s="768"/>
      <c r="Q91" s="771"/>
      <c r="R91" s="771"/>
      <c r="S91" s="717"/>
      <c r="T91" s="717"/>
      <c r="U91" s="717"/>
      <c r="V91" s="717"/>
      <c r="W91" s="717"/>
      <c r="X91" s="717"/>
      <c r="Y91" s="717"/>
      <c r="Z91" s="717"/>
      <c r="AA91" s="717"/>
      <c r="AB91" s="717"/>
    </row>
    <row r="92" spans="1:28" ht="15.75" customHeight="1" x14ac:dyDescent="0.2">
      <c r="A92" s="767"/>
      <c r="B92" s="767"/>
      <c r="C92" s="767"/>
      <c r="D92" s="768"/>
      <c r="E92" s="768"/>
      <c r="F92" s="768"/>
      <c r="G92" s="768"/>
      <c r="H92" s="768"/>
      <c r="I92" s="769"/>
      <c r="J92" s="770"/>
      <c r="K92" s="717"/>
      <c r="L92" s="717"/>
      <c r="M92" s="767"/>
      <c r="N92" s="768"/>
      <c r="O92" s="767"/>
      <c r="P92" s="768"/>
      <c r="Q92" s="771"/>
      <c r="R92" s="771"/>
      <c r="S92" s="717"/>
      <c r="T92" s="717"/>
      <c r="U92" s="717"/>
      <c r="V92" s="717"/>
      <c r="W92" s="717"/>
      <c r="X92" s="717"/>
      <c r="Y92" s="717"/>
      <c r="Z92" s="717"/>
      <c r="AA92" s="717"/>
      <c r="AB92" s="717"/>
    </row>
    <row r="93" spans="1:28" ht="15.75" customHeight="1" x14ac:dyDescent="0.2">
      <c r="A93" s="767"/>
      <c r="B93" s="767"/>
      <c r="C93" s="767"/>
      <c r="D93" s="768"/>
      <c r="E93" s="768"/>
      <c r="F93" s="768"/>
      <c r="G93" s="768"/>
      <c r="H93" s="768"/>
      <c r="I93" s="769"/>
      <c r="J93" s="770"/>
      <c r="K93" s="717"/>
      <c r="L93" s="717"/>
      <c r="M93" s="767"/>
      <c r="N93" s="768"/>
      <c r="O93" s="767"/>
      <c r="P93" s="768"/>
      <c r="Q93" s="771"/>
      <c r="R93" s="771"/>
      <c r="S93" s="717"/>
      <c r="T93" s="717"/>
      <c r="U93" s="717"/>
      <c r="V93" s="717"/>
      <c r="W93" s="717"/>
      <c r="X93" s="717"/>
      <c r="Y93" s="717"/>
      <c r="Z93" s="717"/>
      <c r="AA93" s="717"/>
      <c r="AB93" s="717"/>
    </row>
    <row r="94" spans="1:28" ht="15.75" customHeight="1" x14ac:dyDescent="0.2">
      <c r="A94" s="767"/>
      <c r="B94" s="767"/>
      <c r="C94" s="767"/>
      <c r="D94" s="768"/>
      <c r="E94" s="768"/>
      <c r="F94" s="768"/>
      <c r="G94" s="768"/>
      <c r="H94" s="768"/>
      <c r="I94" s="769"/>
      <c r="J94" s="770"/>
      <c r="K94" s="717"/>
      <c r="L94" s="717"/>
      <c r="M94" s="767"/>
      <c r="N94" s="768"/>
      <c r="O94" s="767"/>
      <c r="P94" s="768"/>
      <c r="Q94" s="771"/>
      <c r="R94" s="771"/>
      <c r="S94" s="717"/>
      <c r="T94" s="717"/>
      <c r="U94" s="717"/>
      <c r="V94" s="717"/>
      <c r="W94" s="717"/>
      <c r="X94" s="717"/>
      <c r="Y94" s="717"/>
      <c r="Z94" s="717"/>
      <c r="AA94" s="717"/>
      <c r="AB94" s="717"/>
    </row>
    <row r="95" spans="1:28" ht="15.75" customHeight="1" x14ac:dyDescent="0.2">
      <c r="A95" s="767"/>
      <c r="B95" s="767"/>
      <c r="C95" s="767"/>
      <c r="D95" s="768"/>
      <c r="E95" s="768"/>
      <c r="F95" s="768"/>
      <c r="G95" s="768"/>
      <c r="H95" s="768"/>
      <c r="I95" s="769"/>
      <c r="J95" s="770"/>
      <c r="K95" s="717"/>
      <c r="L95" s="717"/>
      <c r="M95" s="767"/>
      <c r="N95" s="768"/>
      <c r="O95" s="767"/>
      <c r="P95" s="768"/>
      <c r="Q95" s="771"/>
      <c r="R95" s="771"/>
      <c r="S95" s="717"/>
      <c r="T95" s="717"/>
      <c r="U95" s="717"/>
      <c r="V95" s="717"/>
      <c r="W95" s="717"/>
      <c r="X95" s="717"/>
      <c r="Y95" s="717"/>
      <c r="Z95" s="717"/>
      <c r="AA95" s="717"/>
      <c r="AB95" s="717"/>
    </row>
    <row r="96" spans="1:28" ht="15.75" customHeight="1" x14ac:dyDescent="0.2">
      <c r="A96" s="767"/>
      <c r="B96" s="767"/>
      <c r="C96" s="767"/>
      <c r="D96" s="768"/>
      <c r="E96" s="768"/>
      <c r="F96" s="768"/>
      <c r="G96" s="768"/>
      <c r="H96" s="768"/>
      <c r="I96" s="769"/>
      <c r="J96" s="770"/>
      <c r="K96" s="717"/>
      <c r="L96" s="717"/>
      <c r="M96" s="767"/>
      <c r="N96" s="768"/>
      <c r="O96" s="767"/>
      <c r="P96" s="768"/>
      <c r="Q96" s="771"/>
      <c r="R96" s="771"/>
      <c r="S96" s="717"/>
      <c r="T96" s="717"/>
      <c r="U96" s="717"/>
      <c r="V96" s="717"/>
      <c r="W96" s="717"/>
      <c r="X96" s="717"/>
      <c r="Y96" s="717"/>
      <c r="Z96" s="717"/>
      <c r="AA96" s="717"/>
      <c r="AB96" s="717"/>
    </row>
    <row r="97" spans="1:28" ht="15.75" customHeight="1" x14ac:dyDescent="0.2">
      <c r="A97" s="767"/>
      <c r="B97" s="767"/>
      <c r="C97" s="767"/>
      <c r="D97" s="768"/>
      <c r="E97" s="768"/>
      <c r="F97" s="768"/>
      <c r="G97" s="768"/>
      <c r="H97" s="768"/>
      <c r="I97" s="769"/>
      <c r="J97" s="770"/>
      <c r="K97" s="717"/>
      <c r="L97" s="717"/>
      <c r="M97" s="767"/>
      <c r="N97" s="768"/>
      <c r="O97" s="767"/>
      <c r="P97" s="768"/>
      <c r="Q97" s="771"/>
      <c r="R97" s="771"/>
      <c r="S97" s="717"/>
      <c r="T97" s="717"/>
      <c r="U97" s="717"/>
      <c r="V97" s="717"/>
      <c r="W97" s="717"/>
      <c r="X97" s="717"/>
      <c r="Y97" s="717"/>
      <c r="Z97" s="717"/>
      <c r="AA97" s="717"/>
      <c r="AB97" s="717"/>
    </row>
    <row r="98" spans="1:28" ht="15.75" customHeight="1" x14ac:dyDescent="0.2">
      <c r="A98" s="767"/>
      <c r="B98" s="767"/>
      <c r="C98" s="767"/>
      <c r="D98" s="768"/>
      <c r="E98" s="768"/>
      <c r="F98" s="768"/>
      <c r="G98" s="768"/>
      <c r="H98" s="768"/>
      <c r="I98" s="769"/>
      <c r="J98" s="770"/>
      <c r="K98" s="717"/>
      <c r="L98" s="717"/>
      <c r="M98" s="767"/>
      <c r="N98" s="768"/>
      <c r="O98" s="767"/>
      <c r="P98" s="768"/>
      <c r="Q98" s="771"/>
      <c r="R98" s="771"/>
      <c r="S98" s="717"/>
      <c r="T98" s="717"/>
      <c r="U98" s="717"/>
      <c r="V98" s="717"/>
      <c r="W98" s="717"/>
      <c r="X98" s="717"/>
      <c r="Y98" s="717"/>
      <c r="Z98" s="717"/>
      <c r="AA98" s="717"/>
      <c r="AB98" s="717"/>
    </row>
    <row r="99" spans="1:28" ht="15.75" customHeight="1" x14ac:dyDescent="0.2">
      <c r="A99" s="767"/>
      <c r="B99" s="767"/>
      <c r="C99" s="767"/>
      <c r="D99" s="768"/>
      <c r="E99" s="768"/>
      <c r="F99" s="768"/>
      <c r="G99" s="768"/>
      <c r="H99" s="768"/>
      <c r="I99" s="769"/>
      <c r="J99" s="770"/>
      <c r="K99" s="717"/>
      <c r="L99" s="717"/>
      <c r="M99" s="767"/>
      <c r="N99" s="768"/>
      <c r="O99" s="767"/>
      <c r="P99" s="768"/>
      <c r="Q99" s="771"/>
      <c r="R99" s="771"/>
      <c r="S99" s="717"/>
      <c r="T99" s="717"/>
      <c r="U99" s="717"/>
      <c r="V99" s="717"/>
      <c r="W99" s="717"/>
      <c r="X99" s="717"/>
      <c r="Y99" s="717"/>
      <c r="Z99" s="717"/>
      <c r="AA99" s="717"/>
      <c r="AB99" s="717"/>
    </row>
    <row r="100" spans="1:28" ht="15.75" customHeight="1" x14ac:dyDescent="0.2">
      <c r="A100" s="767"/>
      <c r="B100" s="767"/>
      <c r="C100" s="767"/>
      <c r="D100" s="768"/>
      <c r="E100" s="768"/>
      <c r="F100" s="768"/>
      <c r="G100" s="768"/>
      <c r="H100" s="768"/>
      <c r="I100" s="769"/>
      <c r="J100" s="770"/>
      <c r="K100" s="717"/>
      <c r="L100" s="717"/>
      <c r="M100" s="767"/>
      <c r="N100" s="768"/>
      <c r="O100" s="767"/>
      <c r="P100" s="768"/>
      <c r="Q100" s="771"/>
      <c r="R100" s="771"/>
      <c r="S100" s="717"/>
      <c r="T100" s="717"/>
      <c r="U100" s="717"/>
      <c r="V100" s="717"/>
      <c r="W100" s="717"/>
      <c r="X100" s="717"/>
      <c r="Y100" s="717"/>
      <c r="Z100" s="717"/>
      <c r="AA100" s="717"/>
      <c r="AB100" s="717"/>
    </row>
    <row r="101" spans="1:28" ht="15.75" customHeight="1" x14ac:dyDescent="0.2">
      <c r="A101" s="767"/>
      <c r="B101" s="767"/>
      <c r="C101" s="767"/>
      <c r="D101" s="768"/>
      <c r="E101" s="768"/>
      <c r="F101" s="768"/>
      <c r="G101" s="768"/>
      <c r="H101" s="768"/>
      <c r="I101" s="769"/>
      <c r="J101" s="770"/>
      <c r="K101" s="717"/>
      <c r="L101" s="717"/>
      <c r="M101" s="767"/>
      <c r="N101" s="768"/>
      <c r="O101" s="767"/>
      <c r="P101" s="768"/>
      <c r="Q101" s="771"/>
      <c r="R101" s="771"/>
      <c r="S101" s="717"/>
      <c r="T101" s="717"/>
      <c r="U101" s="717"/>
      <c r="V101" s="717"/>
      <c r="W101" s="717"/>
      <c r="X101" s="717"/>
      <c r="Y101" s="717"/>
      <c r="Z101" s="717"/>
      <c r="AA101" s="717"/>
      <c r="AB101" s="717"/>
    </row>
    <row r="102" spans="1:28" ht="15.75" customHeight="1" x14ac:dyDescent="0.2">
      <c r="A102" s="767"/>
      <c r="B102" s="767"/>
      <c r="C102" s="767"/>
      <c r="D102" s="768"/>
      <c r="E102" s="768"/>
      <c r="F102" s="768"/>
      <c r="G102" s="768"/>
      <c r="H102" s="768"/>
      <c r="I102" s="769"/>
      <c r="J102" s="770"/>
      <c r="K102" s="717"/>
      <c r="L102" s="717"/>
      <c r="M102" s="767"/>
      <c r="N102" s="768"/>
      <c r="O102" s="767"/>
      <c r="P102" s="768"/>
      <c r="Q102" s="771"/>
      <c r="R102" s="771"/>
      <c r="S102" s="717"/>
      <c r="T102" s="717"/>
      <c r="U102" s="717"/>
      <c r="V102" s="717"/>
      <c r="W102" s="717"/>
      <c r="X102" s="717"/>
      <c r="Y102" s="717"/>
      <c r="Z102" s="717"/>
      <c r="AA102" s="717"/>
      <c r="AB102" s="717"/>
    </row>
    <row r="103" spans="1:28" ht="15.75" customHeight="1" x14ac:dyDescent="0.2">
      <c r="A103" s="767"/>
      <c r="B103" s="767"/>
      <c r="C103" s="767"/>
      <c r="D103" s="768"/>
      <c r="E103" s="768"/>
      <c r="F103" s="768"/>
      <c r="G103" s="768"/>
      <c r="H103" s="768"/>
      <c r="I103" s="769"/>
      <c r="J103" s="770"/>
      <c r="K103" s="717"/>
      <c r="L103" s="717"/>
      <c r="M103" s="767"/>
      <c r="N103" s="768"/>
      <c r="O103" s="767"/>
      <c r="P103" s="768"/>
      <c r="Q103" s="771"/>
      <c r="R103" s="771"/>
      <c r="S103" s="717"/>
      <c r="T103" s="717"/>
      <c r="U103" s="717"/>
      <c r="V103" s="717"/>
      <c r="W103" s="717"/>
      <c r="X103" s="717"/>
      <c r="Y103" s="717"/>
      <c r="Z103" s="717"/>
      <c r="AA103" s="717"/>
      <c r="AB103" s="717"/>
    </row>
    <row r="104" spans="1:28" ht="15.75" customHeight="1" x14ac:dyDescent="0.2">
      <c r="A104" s="767"/>
      <c r="B104" s="767"/>
      <c r="C104" s="767"/>
      <c r="D104" s="768"/>
      <c r="E104" s="768"/>
      <c r="F104" s="768"/>
      <c r="G104" s="768"/>
      <c r="H104" s="768"/>
      <c r="I104" s="769"/>
      <c r="J104" s="770"/>
      <c r="K104" s="717"/>
      <c r="L104" s="717"/>
      <c r="M104" s="767"/>
      <c r="N104" s="768"/>
      <c r="O104" s="767"/>
      <c r="P104" s="768"/>
      <c r="Q104" s="771"/>
      <c r="R104" s="771"/>
      <c r="S104" s="717"/>
      <c r="T104" s="717"/>
      <c r="U104" s="717"/>
      <c r="V104" s="717"/>
      <c r="W104" s="717"/>
      <c r="X104" s="717"/>
      <c r="Y104" s="717"/>
      <c r="Z104" s="717"/>
      <c r="AA104" s="717"/>
      <c r="AB104" s="717"/>
    </row>
    <row r="105" spans="1:28" ht="15.75" customHeight="1" x14ac:dyDescent="0.2">
      <c r="A105" s="767"/>
      <c r="B105" s="767"/>
      <c r="C105" s="767"/>
      <c r="D105" s="768"/>
      <c r="E105" s="768"/>
      <c r="F105" s="768"/>
      <c r="G105" s="768"/>
      <c r="H105" s="768"/>
      <c r="I105" s="769"/>
      <c r="J105" s="770"/>
      <c r="K105" s="717"/>
      <c r="L105" s="717"/>
      <c r="M105" s="767"/>
      <c r="N105" s="768"/>
      <c r="O105" s="767"/>
      <c r="P105" s="768"/>
      <c r="Q105" s="771"/>
      <c r="R105" s="771"/>
      <c r="S105" s="717"/>
      <c r="T105" s="717"/>
      <c r="U105" s="717"/>
      <c r="V105" s="717"/>
      <c r="W105" s="717"/>
      <c r="X105" s="717"/>
      <c r="Y105" s="717"/>
      <c r="Z105" s="717"/>
      <c r="AA105" s="717"/>
      <c r="AB105" s="717"/>
    </row>
    <row r="106" spans="1:28" ht="15.75" customHeight="1" x14ac:dyDescent="0.2">
      <c r="A106" s="767"/>
      <c r="B106" s="767"/>
      <c r="C106" s="767"/>
      <c r="D106" s="768"/>
      <c r="E106" s="768"/>
      <c r="F106" s="768"/>
      <c r="G106" s="768"/>
      <c r="H106" s="768"/>
      <c r="I106" s="769"/>
      <c r="J106" s="770"/>
      <c r="K106" s="717"/>
      <c r="L106" s="717"/>
      <c r="M106" s="767"/>
      <c r="N106" s="768"/>
      <c r="O106" s="767"/>
      <c r="P106" s="768"/>
      <c r="Q106" s="771"/>
      <c r="R106" s="771"/>
      <c r="S106" s="717"/>
      <c r="T106" s="717"/>
      <c r="U106" s="717"/>
      <c r="V106" s="717"/>
      <c r="W106" s="717"/>
      <c r="X106" s="717"/>
      <c r="Y106" s="717"/>
      <c r="Z106" s="717"/>
      <c r="AA106" s="717"/>
      <c r="AB106" s="717"/>
    </row>
    <row r="107" spans="1:28" ht="15.75" customHeight="1" x14ac:dyDescent="0.2">
      <c r="A107" s="767"/>
      <c r="B107" s="767"/>
      <c r="C107" s="767"/>
      <c r="D107" s="768"/>
      <c r="E107" s="768"/>
      <c r="F107" s="768"/>
      <c r="G107" s="768"/>
      <c r="H107" s="768"/>
      <c r="I107" s="769"/>
      <c r="J107" s="770"/>
      <c r="K107" s="717"/>
      <c r="L107" s="717"/>
      <c r="M107" s="767"/>
      <c r="N107" s="768"/>
      <c r="O107" s="767"/>
      <c r="P107" s="768"/>
      <c r="Q107" s="771"/>
      <c r="R107" s="771"/>
      <c r="S107" s="717"/>
      <c r="T107" s="717"/>
      <c r="U107" s="717"/>
      <c r="V107" s="717"/>
      <c r="W107" s="717"/>
      <c r="X107" s="717"/>
      <c r="Y107" s="717"/>
      <c r="Z107" s="717"/>
      <c r="AA107" s="717"/>
      <c r="AB107" s="717"/>
    </row>
    <row r="108" spans="1:28" ht="15.75" customHeight="1" x14ac:dyDescent="0.2">
      <c r="A108" s="767"/>
      <c r="B108" s="767"/>
      <c r="C108" s="767"/>
      <c r="D108" s="768"/>
      <c r="E108" s="768"/>
      <c r="F108" s="768"/>
      <c r="G108" s="768"/>
      <c r="H108" s="768"/>
      <c r="I108" s="769"/>
      <c r="J108" s="770"/>
      <c r="K108" s="717"/>
      <c r="L108" s="717"/>
      <c r="M108" s="767"/>
      <c r="N108" s="768"/>
      <c r="O108" s="767"/>
      <c r="P108" s="768"/>
      <c r="Q108" s="771"/>
      <c r="R108" s="771"/>
      <c r="S108" s="717"/>
      <c r="T108" s="717"/>
      <c r="U108" s="717"/>
      <c r="V108" s="717"/>
      <c r="W108" s="717"/>
      <c r="X108" s="717"/>
      <c r="Y108" s="717"/>
      <c r="Z108" s="717"/>
      <c r="AA108" s="717"/>
      <c r="AB108" s="717"/>
    </row>
    <row r="109" spans="1:28" ht="15.75" customHeight="1" x14ac:dyDescent="0.2">
      <c r="A109" s="767"/>
      <c r="B109" s="767"/>
      <c r="C109" s="767"/>
      <c r="D109" s="768"/>
      <c r="E109" s="768"/>
      <c r="F109" s="768"/>
      <c r="G109" s="768"/>
      <c r="H109" s="768"/>
      <c r="I109" s="769"/>
      <c r="J109" s="770"/>
      <c r="K109" s="717"/>
      <c r="L109" s="717"/>
      <c r="M109" s="767"/>
      <c r="N109" s="768"/>
      <c r="O109" s="767"/>
      <c r="P109" s="768"/>
      <c r="Q109" s="771"/>
      <c r="R109" s="771"/>
      <c r="S109" s="717"/>
      <c r="T109" s="717"/>
      <c r="U109" s="717"/>
      <c r="V109" s="717"/>
      <c r="W109" s="717"/>
      <c r="X109" s="717"/>
      <c r="Y109" s="717"/>
      <c r="Z109" s="717"/>
      <c r="AA109" s="717"/>
      <c r="AB109" s="717"/>
    </row>
    <row r="110" spans="1:28" ht="15.75" customHeight="1" x14ac:dyDescent="0.2">
      <c r="A110" s="767"/>
      <c r="B110" s="767"/>
      <c r="C110" s="767"/>
      <c r="D110" s="768"/>
      <c r="E110" s="768"/>
      <c r="F110" s="768"/>
      <c r="G110" s="768"/>
      <c r="H110" s="768"/>
      <c r="I110" s="769"/>
      <c r="J110" s="770"/>
      <c r="K110" s="717"/>
      <c r="L110" s="717"/>
      <c r="M110" s="767"/>
      <c r="N110" s="768"/>
      <c r="O110" s="767"/>
      <c r="P110" s="768"/>
      <c r="Q110" s="771"/>
      <c r="R110" s="771"/>
      <c r="S110" s="717"/>
      <c r="T110" s="717"/>
      <c r="U110" s="717"/>
      <c r="V110" s="717"/>
      <c r="W110" s="717"/>
      <c r="X110" s="717"/>
      <c r="Y110" s="717"/>
      <c r="Z110" s="717"/>
      <c r="AA110" s="717"/>
      <c r="AB110" s="717"/>
    </row>
    <row r="111" spans="1:28" ht="15.75" customHeight="1" x14ac:dyDescent="0.2">
      <c r="A111" s="767"/>
      <c r="B111" s="767"/>
      <c r="C111" s="767"/>
      <c r="D111" s="768"/>
      <c r="E111" s="768"/>
      <c r="F111" s="768"/>
      <c r="G111" s="768"/>
      <c r="H111" s="768"/>
      <c r="I111" s="769"/>
      <c r="J111" s="770"/>
      <c r="K111" s="717"/>
      <c r="L111" s="717"/>
      <c r="M111" s="767"/>
      <c r="N111" s="768"/>
      <c r="O111" s="767"/>
      <c r="P111" s="768"/>
      <c r="Q111" s="771"/>
      <c r="R111" s="771"/>
      <c r="S111" s="717"/>
      <c r="T111" s="717"/>
      <c r="U111" s="717"/>
      <c r="V111" s="717"/>
      <c r="W111" s="717"/>
      <c r="X111" s="717"/>
      <c r="Y111" s="717"/>
      <c r="Z111" s="717"/>
      <c r="AA111" s="717"/>
      <c r="AB111" s="717"/>
    </row>
    <row r="112" spans="1:28" ht="15.75" customHeight="1" x14ac:dyDescent="0.2">
      <c r="A112" s="767"/>
      <c r="B112" s="767"/>
      <c r="C112" s="767"/>
      <c r="D112" s="768"/>
      <c r="E112" s="768"/>
      <c r="F112" s="768"/>
      <c r="G112" s="768"/>
      <c r="H112" s="768"/>
      <c r="I112" s="769"/>
      <c r="J112" s="770"/>
      <c r="K112" s="717"/>
      <c r="L112" s="717"/>
      <c r="M112" s="767"/>
      <c r="N112" s="768"/>
      <c r="O112" s="767"/>
      <c r="P112" s="768"/>
      <c r="Q112" s="771"/>
      <c r="R112" s="771"/>
      <c r="S112" s="717"/>
      <c r="T112" s="717"/>
      <c r="U112" s="717"/>
      <c r="V112" s="717"/>
      <c r="W112" s="717"/>
      <c r="X112" s="717"/>
      <c r="Y112" s="717"/>
      <c r="Z112" s="717"/>
      <c r="AA112" s="717"/>
      <c r="AB112" s="717"/>
    </row>
    <row r="113" spans="1:28" ht="15.75" customHeight="1" x14ac:dyDescent="0.2">
      <c r="A113" s="767"/>
      <c r="B113" s="767"/>
      <c r="C113" s="767"/>
      <c r="D113" s="768"/>
      <c r="E113" s="768"/>
      <c r="F113" s="768"/>
      <c r="G113" s="768"/>
      <c r="H113" s="768"/>
      <c r="I113" s="769"/>
      <c r="J113" s="770"/>
      <c r="K113" s="717"/>
      <c r="L113" s="717"/>
      <c r="M113" s="767"/>
      <c r="N113" s="768"/>
      <c r="O113" s="767"/>
      <c r="P113" s="768"/>
      <c r="Q113" s="771"/>
      <c r="R113" s="771"/>
      <c r="S113" s="717"/>
      <c r="T113" s="717"/>
      <c r="U113" s="717"/>
      <c r="V113" s="717"/>
      <c r="W113" s="717"/>
      <c r="X113" s="717"/>
      <c r="Y113" s="717"/>
      <c r="Z113" s="717"/>
      <c r="AA113" s="717"/>
      <c r="AB113" s="717"/>
    </row>
    <row r="114" spans="1:28" ht="15.75" customHeight="1" x14ac:dyDescent="0.2">
      <c r="A114" s="767"/>
      <c r="B114" s="767"/>
      <c r="C114" s="767"/>
      <c r="D114" s="768"/>
      <c r="E114" s="768"/>
      <c r="F114" s="768"/>
      <c r="G114" s="768"/>
      <c r="H114" s="768"/>
      <c r="I114" s="769"/>
      <c r="J114" s="770"/>
      <c r="K114" s="717"/>
      <c r="L114" s="717"/>
      <c r="M114" s="767"/>
      <c r="N114" s="768"/>
      <c r="O114" s="767"/>
      <c r="P114" s="768"/>
      <c r="Q114" s="771"/>
      <c r="R114" s="771"/>
      <c r="S114" s="717"/>
      <c r="T114" s="717"/>
      <c r="U114" s="717"/>
      <c r="V114" s="717"/>
      <c r="W114" s="717"/>
      <c r="X114" s="717"/>
      <c r="Y114" s="717"/>
      <c r="Z114" s="717"/>
      <c r="AA114" s="717"/>
      <c r="AB114" s="717"/>
    </row>
    <row r="115" spans="1:28" ht="15.75" customHeight="1" x14ac:dyDescent="0.2">
      <c r="A115" s="767"/>
      <c r="B115" s="767"/>
      <c r="C115" s="767"/>
      <c r="D115" s="768"/>
      <c r="E115" s="768"/>
      <c r="F115" s="768"/>
      <c r="G115" s="768"/>
      <c r="H115" s="768"/>
      <c r="I115" s="769"/>
      <c r="J115" s="770"/>
      <c r="K115" s="717"/>
      <c r="L115" s="717"/>
      <c r="M115" s="767"/>
      <c r="N115" s="768"/>
      <c r="O115" s="767"/>
      <c r="P115" s="768"/>
      <c r="Q115" s="771"/>
      <c r="R115" s="771"/>
      <c r="S115" s="717"/>
      <c r="T115" s="717"/>
      <c r="U115" s="717"/>
      <c r="V115" s="717"/>
      <c r="W115" s="717"/>
      <c r="X115" s="717"/>
      <c r="Y115" s="717"/>
      <c r="Z115" s="717"/>
      <c r="AA115" s="717"/>
      <c r="AB115" s="717"/>
    </row>
    <row r="116" spans="1:28" ht="15.75" customHeight="1" x14ac:dyDescent="0.2">
      <c r="A116" s="767"/>
      <c r="B116" s="767"/>
      <c r="C116" s="767"/>
      <c r="D116" s="768"/>
      <c r="E116" s="768"/>
      <c r="F116" s="768"/>
      <c r="G116" s="768"/>
      <c r="H116" s="768"/>
      <c r="I116" s="769"/>
      <c r="J116" s="770"/>
      <c r="K116" s="717"/>
      <c r="L116" s="717"/>
      <c r="M116" s="767"/>
      <c r="N116" s="768"/>
      <c r="O116" s="767"/>
      <c r="P116" s="768"/>
      <c r="Q116" s="771"/>
      <c r="R116" s="771"/>
      <c r="S116" s="717"/>
      <c r="T116" s="717"/>
      <c r="U116" s="717"/>
      <c r="V116" s="717"/>
      <c r="W116" s="717"/>
      <c r="X116" s="717"/>
      <c r="Y116" s="717"/>
      <c r="Z116" s="717"/>
      <c r="AA116" s="717"/>
      <c r="AB116" s="717"/>
    </row>
    <row r="117" spans="1:28" ht="15.75" customHeight="1" x14ac:dyDescent="0.2">
      <c r="A117" s="767"/>
      <c r="B117" s="767"/>
      <c r="C117" s="767"/>
      <c r="D117" s="768"/>
      <c r="E117" s="768"/>
      <c r="F117" s="768"/>
      <c r="G117" s="768"/>
      <c r="H117" s="768"/>
      <c r="I117" s="769"/>
      <c r="J117" s="770"/>
      <c r="K117" s="717"/>
      <c r="L117" s="717"/>
      <c r="M117" s="767"/>
      <c r="N117" s="768"/>
      <c r="O117" s="767"/>
      <c r="P117" s="768"/>
      <c r="Q117" s="771"/>
      <c r="R117" s="771"/>
      <c r="S117" s="717"/>
      <c r="T117" s="717"/>
      <c r="U117" s="717"/>
      <c r="V117" s="717"/>
      <c r="W117" s="717"/>
      <c r="X117" s="717"/>
      <c r="Y117" s="717"/>
      <c r="Z117" s="717"/>
      <c r="AA117" s="717"/>
      <c r="AB117" s="717"/>
    </row>
    <row r="118" spans="1:28" ht="15.75" customHeight="1" x14ac:dyDescent="0.2">
      <c r="A118" s="767"/>
      <c r="B118" s="767"/>
      <c r="C118" s="767"/>
      <c r="D118" s="768"/>
      <c r="E118" s="768"/>
      <c r="F118" s="768"/>
      <c r="G118" s="768"/>
      <c r="H118" s="768"/>
      <c r="I118" s="769"/>
      <c r="J118" s="770"/>
      <c r="K118" s="717"/>
      <c r="L118" s="717"/>
      <c r="M118" s="767"/>
      <c r="N118" s="768"/>
      <c r="O118" s="767"/>
      <c r="P118" s="768"/>
      <c r="Q118" s="771"/>
      <c r="R118" s="771"/>
      <c r="S118" s="717"/>
      <c r="T118" s="717"/>
      <c r="U118" s="717"/>
      <c r="V118" s="717"/>
      <c r="W118" s="717"/>
      <c r="X118" s="717"/>
      <c r="Y118" s="717"/>
      <c r="Z118" s="717"/>
      <c r="AA118" s="717"/>
      <c r="AB118" s="717"/>
    </row>
    <row r="119" spans="1:28" ht="15.75" customHeight="1" x14ac:dyDescent="0.2">
      <c r="A119" s="767"/>
      <c r="B119" s="767"/>
      <c r="C119" s="767"/>
      <c r="D119" s="768"/>
      <c r="E119" s="768"/>
      <c r="F119" s="768"/>
      <c r="G119" s="768"/>
      <c r="H119" s="768"/>
      <c r="I119" s="769"/>
      <c r="J119" s="770"/>
      <c r="K119" s="717"/>
      <c r="L119" s="717"/>
      <c r="M119" s="767"/>
      <c r="N119" s="768"/>
      <c r="O119" s="767"/>
      <c r="P119" s="768"/>
      <c r="Q119" s="771"/>
      <c r="R119" s="771"/>
      <c r="S119" s="717"/>
      <c r="T119" s="717"/>
      <c r="U119" s="717"/>
      <c r="V119" s="717"/>
      <c r="W119" s="717"/>
      <c r="X119" s="717"/>
      <c r="Y119" s="717"/>
      <c r="Z119" s="717"/>
      <c r="AA119" s="717"/>
      <c r="AB119" s="717"/>
    </row>
    <row r="120" spans="1:28" ht="15.75" customHeight="1" x14ac:dyDescent="0.2">
      <c r="A120" s="767"/>
      <c r="B120" s="767"/>
      <c r="C120" s="767"/>
      <c r="D120" s="768"/>
      <c r="E120" s="768"/>
      <c r="F120" s="768"/>
      <c r="G120" s="768"/>
      <c r="H120" s="768"/>
      <c r="I120" s="769"/>
      <c r="J120" s="770"/>
      <c r="K120" s="717"/>
      <c r="L120" s="717"/>
      <c r="M120" s="767"/>
      <c r="N120" s="768"/>
      <c r="O120" s="767"/>
      <c r="P120" s="768"/>
      <c r="Q120" s="771"/>
      <c r="R120" s="771"/>
      <c r="S120" s="717"/>
      <c r="T120" s="717"/>
      <c r="U120" s="717"/>
      <c r="V120" s="717"/>
      <c r="W120" s="717"/>
      <c r="X120" s="717"/>
      <c r="Y120" s="717"/>
      <c r="Z120" s="717"/>
      <c r="AA120" s="717"/>
      <c r="AB120" s="717"/>
    </row>
    <row r="121" spans="1:28" ht="15.75" customHeight="1" x14ac:dyDescent="0.2">
      <c r="A121" s="767"/>
      <c r="B121" s="767"/>
      <c r="C121" s="767"/>
      <c r="D121" s="768"/>
      <c r="E121" s="768"/>
      <c r="F121" s="768"/>
      <c r="G121" s="768"/>
      <c r="H121" s="768"/>
      <c r="I121" s="769"/>
      <c r="J121" s="770"/>
      <c r="K121" s="717"/>
      <c r="L121" s="717"/>
      <c r="M121" s="767"/>
      <c r="N121" s="768"/>
      <c r="O121" s="767"/>
      <c r="P121" s="768"/>
      <c r="Q121" s="771"/>
      <c r="R121" s="771"/>
      <c r="S121" s="717"/>
      <c r="T121" s="717"/>
      <c r="U121" s="717"/>
      <c r="V121" s="717"/>
      <c r="W121" s="717"/>
      <c r="X121" s="717"/>
      <c r="Y121" s="717"/>
      <c r="Z121" s="717"/>
      <c r="AA121" s="717"/>
      <c r="AB121" s="717"/>
    </row>
    <row r="122" spans="1:28" ht="15.75" customHeight="1" x14ac:dyDescent="0.2">
      <c r="A122" s="767"/>
      <c r="B122" s="767"/>
      <c r="C122" s="767"/>
      <c r="D122" s="768"/>
      <c r="E122" s="768"/>
      <c r="F122" s="768"/>
      <c r="G122" s="768"/>
      <c r="H122" s="768"/>
      <c r="I122" s="769"/>
      <c r="J122" s="770"/>
      <c r="K122" s="717"/>
      <c r="L122" s="717"/>
      <c r="M122" s="767"/>
      <c r="N122" s="768"/>
      <c r="O122" s="767"/>
      <c r="P122" s="768"/>
      <c r="Q122" s="771"/>
      <c r="R122" s="771"/>
      <c r="S122" s="717"/>
      <c r="T122" s="717"/>
      <c r="U122" s="717"/>
      <c r="V122" s="717"/>
      <c r="W122" s="717"/>
      <c r="X122" s="717"/>
      <c r="Y122" s="717"/>
      <c r="Z122" s="717"/>
      <c r="AA122" s="717"/>
      <c r="AB122" s="717"/>
    </row>
    <row r="123" spans="1:28" ht="15.75" customHeight="1" x14ac:dyDescent="0.2">
      <c r="A123" s="767"/>
      <c r="B123" s="767"/>
      <c r="C123" s="767"/>
      <c r="D123" s="768"/>
      <c r="E123" s="768"/>
      <c r="F123" s="768"/>
      <c r="G123" s="768"/>
      <c r="H123" s="768"/>
      <c r="I123" s="769"/>
      <c r="J123" s="770"/>
      <c r="K123" s="717"/>
      <c r="L123" s="717"/>
      <c r="M123" s="767"/>
      <c r="N123" s="768"/>
      <c r="O123" s="767"/>
      <c r="P123" s="768"/>
      <c r="Q123" s="771"/>
      <c r="R123" s="771"/>
      <c r="S123" s="717"/>
      <c r="T123" s="717"/>
      <c r="U123" s="717"/>
      <c r="V123" s="717"/>
      <c r="W123" s="717"/>
      <c r="X123" s="717"/>
      <c r="Y123" s="717"/>
      <c r="Z123" s="717"/>
      <c r="AA123" s="717"/>
      <c r="AB123" s="717"/>
    </row>
    <row r="124" spans="1:28" ht="15.75" customHeight="1" x14ac:dyDescent="0.2">
      <c r="A124" s="767"/>
      <c r="B124" s="767"/>
      <c r="C124" s="767"/>
      <c r="D124" s="768"/>
      <c r="E124" s="768"/>
      <c r="F124" s="768"/>
      <c r="G124" s="768"/>
      <c r="H124" s="768"/>
      <c r="I124" s="769"/>
      <c r="J124" s="770"/>
      <c r="K124" s="717"/>
      <c r="L124" s="717"/>
      <c r="M124" s="767"/>
      <c r="N124" s="768"/>
      <c r="O124" s="767"/>
      <c r="P124" s="768"/>
      <c r="Q124" s="771"/>
      <c r="R124" s="771"/>
      <c r="S124" s="717"/>
      <c r="T124" s="717"/>
      <c r="U124" s="717"/>
      <c r="V124" s="717"/>
      <c r="W124" s="717"/>
      <c r="X124" s="717"/>
      <c r="Y124" s="717"/>
      <c r="Z124" s="717"/>
      <c r="AA124" s="717"/>
      <c r="AB124" s="717"/>
    </row>
    <row r="125" spans="1:28" ht="15.75" customHeight="1" x14ac:dyDescent="0.2">
      <c r="A125" s="767"/>
      <c r="B125" s="767"/>
      <c r="C125" s="767"/>
      <c r="D125" s="768"/>
      <c r="E125" s="768"/>
      <c r="F125" s="768"/>
      <c r="G125" s="768"/>
      <c r="H125" s="768"/>
      <c r="I125" s="769"/>
      <c r="J125" s="770"/>
      <c r="K125" s="717"/>
      <c r="L125" s="717"/>
      <c r="M125" s="767"/>
      <c r="N125" s="768"/>
      <c r="O125" s="767"/>
      <c r="P125" s="768"/>
      <c r="Q125" s="771"/>
      <c r="R125" s="771"/>
      <c r="S125" s="717"/>
      <c r="T125" s="717"/>
      <c r="U125" s="717"/>
      <c r="V125" s="717"/>
      <c r="W125" s="717"/>
      <c r="X125" s="717"/>
      <c r="Y125" s="717"/>
      <c r="Z125" s="717"/>
      <c r="AA125" s="717"/>
      <c r="AB125" s="717"/>
    </row>
    <row r="126" spans="1:28" ht="15.75" customHeight="1" x14ac:dyDescent="0.2">
      <c r="A126" s="767"/>
      <c r="B126" s="767"/>
      <c r="C126" s="767"/>
      <c r="D126" s="768"/>
      <c r="E126" s="768"/>
      <c r="F126" s="768"/>
      <c r="G126" s="768"/>
      <c r="H126" s="768"/>
      <c r="I126" s="769"/>
      <c r="J126" s="770"/>
      <c r="K126" s="717"/>
      <c r="L126" s="717"/>
      <c r="M126" s="767"/>
      <c r="N126" s="768"/>
      <c r="O126" s="767"/>
      <c r="P126" s="768"/>
      <c r="Q126" s="771"/>
      <c r="R126" s="771"/>
      <c r="S126" s="717"/>
      <c r="T126" s="717"/>
      <c r="U126" s="717"/>
      <c r="V126" s="717"/>
      <c r="W126" s="717"/>
      <c r="X126" s="717"/>
      <c r="Y126" s="717"/>
      <c r="Z126" s="717"/>
      <c r="AA126" s="717"/>
      <c r="AB126" s="717"/>
    </row>
    <row r="127" spans="1:28" ht="15.75" customHeight="1" x14ac:dyDescent="0.2">
      <c r="A127" s="767"/>
      <c r="B127" s="767"/>
      <c r="C127" s="767"/>
      <c r="D127" s="768"/>
      <c r="E127" s="768"/>
      <c r="F127" s="768"/>
      <c r="G127" s="768"/>
      <c r="H127" s="768"/>
      <c r="I127" s="769"/>
      <c r="J127" s="770"/>
      <c r="K127" s="717"/>
      <c r="L127" s="717"/>
      <c r="M127" s="767"/>
      <c r="N127" s="768"/>
      <c r="O127" s="767"/>
      <c r="P127" s="768"/>
      <c r="Q127" s="771"/>
      <c r="R127" s="771"/>
      <c r="S127" s="717"/>
      <c r="T127" s="717"/>
      <c r="U127" s="717"/>
      <c r="V127" s="717"/>
      <c r="W127" s="717"/>
      <c r="X127" s="717"/>
      <c r="Y127" s="717"/>
      <c r="Z127" s="717"/>
      <c r="AA127" s="717"/>
      <c r="AB127" s="717"/>
    </row>
    <row r="128" spans="1:28" ht="15.75" customHeight="1" x14ac:dyDescent="0.2">
      <c r="A128" s="767"/>
      <c r="B128" s="767"/>
      <c r="C128" s="767"/>
      <c r="D128" s="768"/>
      <c r="E128" s="768"/>
      <c r="F128" s="768"/>
      <c r="G128" s="768"/>
      <c r="H128" s="768"/>
      <c r="I128" s="769"/>
      <c r="J128" s="770"/>
      <c r="K128" s="717"/>
      <c r="L128" s="717"/>
      <c r="M128" s="767"/>
      <c r="N128" s="768"/>
      <c r="O128" s="767"/>
      <c r="P128" s="768"/>
      <c r="Q128" s="771"/>
      <c r="R128" s="771"/>
      <c r="S128" s="717"/>
      <c r="T128" s="717"/>
      <c r="U128" s="717"/>
      <c r="V128" s="717"/>
      <c r="W128" s="717"/>
      <c r="X128" s="717"/>
      <c r="Y128" s="717"/>
      <c r="Z128" s="717"/>
      <c r="AA128" s="717"/>
      <c r="AB128" s="717"/>
    </row>
    <row r="129" spans="1:28" ht="15.75" customHeight="1" x14ac:dyDescent="0.2">
      <c r="A129" s="767"/>
      <c r="B129" s="767"/>
      <c r="C129" s="767"/>
      <c r="D129" s="768"/>
      <c r="E129" s="768"/>
      <c r="F129" s="768"/>
      <c r="G129" s="768"/>
      <c r="H129" s="768"/>
      <c r="I129" s="769"/>
      <c r="J129" s="770"/>
      <c r="K129" s="717"/>
      <c r="L129" s="717"/>
      <c r="M129" s="767"/>
      <c r="N129" s="768"/>
      <c r="O129" s="767"/>
      <c r="P129" s="768"/>
      <c r="Q129" s="771"/>
      <c r="R129" s="771"/>
      <c r="S129" s="717"/>
      <c r="T129" s="717"/>
      <c r="U129" s="717"/>
      <c r="V129" s="717"/>
      <c r="W129" s="717"/>
      <c r="X129" s="717"/>
      <c r="Y129" s="717"/>
      <c r="Z129" s="717"/>
      <c r="AA129" s="717"/>
      <c r="AB129" s="717"/>
    </row>
    <row r="130" spans="1:28" ht="15.75" customHeight="1" x14ac:dyDescent="0.2">
      <c r="A130" s="767"/>
      <c r="B130" s="767"/>
      <c r="C130" s="767"/>
      <c r="D130" s="768"/>
      <c r="E130" s="768"/>
      <c r="F130" s="768"/>
      <c r="G130" s="768"/>
      <c r="H130" s="768"/>
      <c r="I130" s="769"/>
      <c r="J130" s="770"/>
      <c r="K130" s="717"/>
      <c r="L130" s="717"/>
      <c r="M130" s="767"/>
      <c r="N130" s="768"/>
      <c r="O130" s="767"/>
      <c r="P130" s="768"/>
      <c r="Q130" s="771"/>
      <c r="R130" s="771"/>
      <c r="S130" s="717"/>
      <c r="T130" s="717"/>
      <c r="U130" s="717"/>
      <c r="V130" s="717"/>
      <c r="W130" s="717"/>
      <c r="X130" s="717"/>
      <c r="Y130" s="717"/>
      <c r="Z130" s="717"/>
      <c r="AA130" s="717"/>
      <c r="AB130" s="717"/>
    </row>
    <row r="131" spans="1:28" ht="15.75" customHeight="1" x14ac:dyDescent="0.2">
      <c r="A131" s="767"/>
      <c r="B131" s="767"/>
      <c r="C131" s="767"/>
      <c r="D131" s="768"/>
      <c r="E131" s="768"/>
      <c r="F131" s="768"/>
      <c r="G131" s="768"/>
      <c r="H131" s="768"/>
      <c r="I131" s="769"/>
      <c r="J131" s="770"/>
      <c r="K131" s="717"/>
      <c r="L131" s="717"/>
      <c r="M131" s="767"/>
      <c r="N131" s="768"/>
      <c r="O131" s="767"/>
      <c r="P131" s="768"/>
      <c r="Q131" s="771"/>
      <c r="R131" s="771"/>
      <c r="S131" s="717"/>
      <c r="T131" s="717"/>
      <c r="U131" s="717"/>
      <c r="V131" s="717"/>
      <c r="W131" s="717"/>
      <c r="X131" s="717"/>
      <c r="Y131" s="717"/>
      <c r="Z131" s="717"/>
      <c r="AA131" s="717"/>
      <c r="AB131" s="717"/>
    </row>
    <row r="132" spans="1:28" ht="15.75" customHeight="1" x14ac:dyDescent="0.2">
      <c r="A132" s="767"/>
      <c r="B132" s="767"/>
      <c r="C132" s="767"/>
      <c r="D132" s="768"/>
      <c r="E132" s="768"/>
      <c r="F132" s="768"/>
      <c r="G132" s="768"/>
      <c r="H132" s="768"/>
      <c r="I132" s="769"/>
      <c r="J132" s="770"/>
      <c r="K132" s="717"/>
      <c r="L132" s="717"/>
      <c r="M132" s="767"/>
      <c r="N132" s="768"/>
      <c r="O132" s="767"/>
      <c r="P132" s="768"/>
      <c r="Q132" s="771"/>
      <c r="R132" s="771"/>
      <c r="S132" s="717"/>
      <c r="T132" s="717"/>
      <c r="U132" s="717"/>
      <c r="V132" s="717"/>
      <c r="W132" s="717"/>
      <c r="X132" s="717"/>
      <c r="Y132" s="717"/>
      <c r="Z132" s="717"/>
      <c r="AA132" s="717"/>
      <c r="AB132" s="717"/>
    </row>
    <row r="133" spans="1:28" ht="15.75" customHeight="1" x14ac:dyDescent="0.2">
      <c r="A133" s="767"/>
      <c r="B133" s="767"/>
      <c r="C133" s="767"/>
      <c r="D133" s="768"/>
      <c r="E133" s="768"/>
      <c r="F133" s="768"/>
      <c r="G133" s="768"/>
      <c r="H133" s="768"/>
      <c r="I133" s="769"/>
      <c r="J133" s="770"/>
      <c r="K133" s="717"/>
      <c r="L133" s="717"/>
      <c r="M133" s="767"/>
      <c r="N133" s="768"/>
      <c r="O133" s="767"/>
      <c r="P133" s="768"/>
      <c r="Q133" s="771"/>
      <c r="R133" s="771"/>
      <c r="S133" s="717"/>
      <c r="T133" s="717"/>
      <c r="U133" s="717"/>
      <c r="V133" s="717"/>
      <c r="W133" s="717"/>
      <c r="X133" s="717"/>
      <c r="Y133" s="717"/>
      <c r="Z133" s="717"/>
      <c r="AA133" s="717"/>
      <c r="AB133" s="717"/>
    </row>
    <row r="134" spans="1:28" ht="15.75" customHeight="1" x14ac:dyDescent="0.2">
      <c r="A134" s="767"/>
      <c r="B134" s="767"/>
      <c r="C134" s="767"/>
      <c r="D134" s="768"/>
      <c r="E134" s="768"/>
      <c r="F134" s="768"/>
      <c r="G134" s="768"/>
      <c r="H134" s="768"/>
      <c r="I134" s="769"/>
      <c r="J134" s="770"/>
      <c r="K134" s="717"/>
      <c r="L134" s="717"/>
      <c r="M134" s="767"/>
      <c r="N134" s="768"/>
      <c r="O134" s="767"/>
      <c r="P134" s="768"/>
      <c r="Q134" s="771"/>
      <c r="R134" s="771"/>
      <c r="S134" s="717"/>
      <c r="T134" s="717"/>
      <c r="U134" s="717"/>
      <c r="V134" s="717"/>
      <c r="W134" s="717"/>
      <c r="X134" s="717"/>
      <c r="Y134" s="717"/>
      <c r="Z134" s="717"/>
      <c r="AA134" s="717"/>
      <c r="AB134" s="717"/>
    </row>
    <row r="135" spans="1:28" ht="15.75" customHeight="1" x14ac:dyDescent="0.2">
      <c r="A135" s="767"/>
      <c r="B135" s="767"/>
      <c r="C135" s="767"/>
      <c r="D135" s="768"/>
      <c r="E135" s="768"/>
      <c r="F135" s="768"/>
      <c r="G135" s="768"/>
      <c r="H135" s="768"/>
      <c r="I135" s="769"/>
      <c r="J135" s="770"/>
      <c r="K135" s="717"/>
      <c r="L135" s="717"/>
      <c r="M135" s="767"/>
      <c r="N135" s="768"/>
      <c r="O135" s="767"/>
      <c r="P135" s="768"/>
      <c r="Q135" s="771"/>
      <c r="R135" s="771"/>
      <c r="S135" s="717"/>
      <c r="T135" s="717"/>
      <c r="U135" s="717"/>
      <c r="V135" s="717"/>
      <c r="W135" s="717"/>
      <c r="X135" s="717"/>
      <c r="Y135" s="717"/>
      <c r="Z135" s="717"/>
      <c r="AA135" s="717"/>
      <c r="AB135" s="717"/>
    </row>
    <row r="136" spans="1:28" ht="15.75" customHeight="1" x14ac:dyDescent="0.2">
      <c r="A136" s="767"/>
      <c r="B136" s="767"/>
      <c r="C136" s="767"/>
      <c r="D136" s="768"/>
      <c r="E136" s="768"/>
      <c r="F136" s="768"/>
      <c r="G136" s="768"/>
      <c r="H136" s="768"/>
      <c r="I136" s="769"/>
      <c r="J136" s="770"/>
      <c r="K136" s="717"/>
      <c r="L136" s="717"/>
      <c r="M136" s="767"/>
      <c r="N136" s="768"/>
      <c r="O136" s="767"/>
      <c r="P136" s="768"/>
      <c r="Q136" s="771"/>
      <c r="R136" s="771"/>
      <c r="S136" s="717"/>
      <c r="T136" s="717"/>
      <c r="U136" s="717"/>
      <c r="V136" s="717"/>
      <c r="W136" s="717"/>
      <c r="X136" s="717"/>
      <c r="Y136" s="717"/>
      <c r="Z136" s="717"/>
      <c r="AA136" s="717"/>
      <c r="AB136" s="717"/>
    </row>
    <row r="137" spans="1:28" ht="15.75" customHeight="1" x14ac:dyDescent="0.2">
      <c r="A137" s="767"/>
      <c r="B137" s="767"/>
      <c r="C137" s="767"/>
      <c r="D137" s="768"/>
      <c r="E137" s="768"/>
      <c r="F137" s="768"/>
      <c r="G137" s="768"/>
      <c r="H137" s="768"/>
      <c r="I137" s="769"/>
      <c r="J137" s="770"/>
      <c r="K137" s="717"/>
      <c r="L137" s="717"/>
      <c r="M137" s="767"/>
      <c r="N137" s="768"/>
      <c r="O137" s="767"/>
      <c r="P137" s="768"/>
      <c r="Q137" s="771"/>
      <c r="R137" s="771"/>
      <c r="S137" s="717"/>
      <c r="T137" s="717"/>
      <c r="U137" s="717"/>
      <c r="V137" s="717"/>
      <c r="W137" s="717"/>
      <c r="X137" s="717"/>
      <c r="Y137" s="717"/>
      <c r="Z137" s="717"/>
      <c r="AA137" s="717"/>
      <c r="AB137" s="717"/>
    </row>
    <row r="138" spans="1:28" ht="15.75" customHeight="1" x14ac:dyDescent="0.2">
      <c r="A138" s="767"/>
      <c r="B138" s="767"/>
      <c r="C138" s="767"/>
      <c r="D138" s="768"/>
      <c r="E138" s="768"/>
      <c r="F138" s="768"/>
      <c r="G138" s="768"/>
      <c r="H138" s="768"/>
      <c r="I138" s="769"/>
      <c r="J138" s="770"/>
      <c r="K138" s="717"/>
      <c r="L138" s="717"/>
      <c r="M138" s="767"/>
      <c r="N138" s="768"/>
      <c r="O138" s="767"/>
      <c r="P138" s="768"/>
      <c r="Q138" s="771"/>
      <c r="R138" s="771"/>
      <c r="S138" s="717"/>
      <c r="T138" s="717"/>
      <c r="U138" s="717"/>
      <c r="V138" s="717"/>
      <c r="W138" s="717"/>
      <c r="X138" s="717"/>
      <c r="Y138" s="717"/>
      <c r="Z138" s="717"/>
      <c r="AA138" s="717"/>
      <c r="AB138" s="717"/>
    </row>
    <row r="139" spans="1:28" ht="15.75" customHeight="1" x14ac:dyDescent="0.2">
      <c r="A139" s="767"/>
      <c r="B139" s="767"/>
      <c r="C139" s="767"/>
      <c r="D139" s="768"/>
      <c r="E139" s="768"/>
      <c r="F139" s="768"/>
      <c r="G139" s="768"/>
      <c r="H139" s="768"/>
      <c r="I139" s="769"/>
      <c r="J139" s="770"/>
      <c r="K139" s="717"/>
      <c r="L139" s="717"/>
      <c r="M139" s="767"/>
      <c r="N139" s="768"/>
      <c r="O139" s="767"/>
      <c r="P139" s="768"/>
      <c r="Q139" s="771"/>
      <c r="R139" s="771"/>
      <c r="S139" s="717"/>
      <c r="T139" s="717"/>
      <c r="U139" s="717"/>
      <c r="V139" s="717"/>
      <c r="W139" s="717"/>
      <c r="X139" s="717"/>
      <c r="Y139" s="717"/>
      <c r="Z139" s="717"/>
      <c r="AA139" s="717"/>
      <c r="AB139" s="717"/>
    </row>
    <row r="140" spans="1:28" ht="15.75" customHeight="1" x14ac:dyDescent="0.2">
      <c r="A140" s="767"/>
      <c r="B140" s="767"/>
      <c r="C140" s="767"/>
      <c r="D140" s="768"/>
      <c r="E140" s="768"/>
      <c r="F140" s="768"/>
      <c r="G140" s="768"/>
      <c r="H140" s="768"/>
      <c r="I140" s="769"/>
      <c r="J140" s="770"/>
      <c r="K140" s="717"/>
      <c r="L140" s="717"/>
      <c r="M140" s="767"/>
      <c r="N140" s="768"/>
      <c r="O140" s="767"/>
      <c r="P140" s="768"/>
      <c r="Q140" s="771"/>
      <c r="R140" s="771"/>
      <c r="S140" s="717"/>
      <c r="T140" s="717"/>
      <c r="U140" s="717"/>
      <c r="V140" s="717"/>
      <c r="W140" s="717"/>
      <c r="X140" s="717"/>
      <c r="Y140" s="717"/>
      <c r="Z140" s="717"/>
      <c r="AA140" s="717"/>
      <c r="AB140" s="717"/>
    </row>
    <row r="141" spans="1:28" ht="15.75" customHeight="1" x14ac:dyDescent="0.2">
      <c r="A141" s="767"/>
      <c r="B141" s="767"/>
      <c r="C141" s="767"/>
      <c r="D141" s="768"/>
      <c r="E141" s="768"/>
      <c r="F141" s="768"/>
      <c r="G141" s="768"/>
      <c r="H141" s="768"/>
      <c r="I141" s="769"/>
      <c r="J141" s="770"/>
      <c r="K141" s="717"/>
      <c r="L141" s="717"/>
      <c r="M141" s="767"/>
      <c r="N141" s="768"/>
      <c r="O141" s="767"/>
      <c r="P141" s="768"/>
      <c r="Q141" s="771"/>
      <c r="R141" s="771"/>
      <c r="S141" s="717"/>
      <c r="T141" s="717"/>
      <c r="U141" s="717"/>
      <c r="V141" s="717"/>
      <c r="W141" s="717"/>
      <c r="X141" s="717"/>
      <c r="Y141" s="717"/>
      <c r="Z141" s="717"/>
      <c r="AA141" s="717"/>
      <c r="AB141" s="717"/>
    </row>
    <row r="142" spans="1:28" ht="15.75" customHeight="1" x14ac:dyDescent="0.2">
      <c r="A142" s="767"/>
      <c r="B142" s="767"/>
      <c r="C142" s="767"/>
      <c r="D142" s="768"/>
      <c r="E142" s="768"/>
      <c r="F142" s="768"/>
      <c r="G142" s="768"/>
      <c r="H142" s="768"/>
      <c r="I142" s="769"/>
      <c r="J142" s="770"/>
      <c r="K142" s="717"/>
      <c r="L142" s="717"/>
      <c r="M142" s="767"/>
      <c r="N142" s="768"/>
      <c r="O142" s="767"/>
      <c r="P142" s="768"/>
      <c r="Q142" s="771"/>
      <c r="R142" s="771"/>
      <c r="S142" s="717"/>
      <c r="T142" s="717"/>
      <c r="U142" s="717"/>
      <c r="V142" s="717"/>
      <c r="W142" s="717"/>
      <c r="X142" s="717"/>
      <c r="Y142" s="717"/>
      <c r="Z142" s="717"/>
      <c r="AA142" s="717"/>
      <c r="AB142" s="717"/>
    </row>
    <row r="143" spans="1:28" ht="15.75" customHeight="1" x14ac:dyDescent="0.2">
      <c r="A143" s="767"/>
      <c r="B143" s="767"/>
      <c r="C143" s="767"/>
      <c r="D143" s="768"/>
      <c r="E143" s="768"/>
      <c r="F143" s="768"/>
      <c r="G143" s="768"/>
      <c r="H143" s="768"/>
      <c r="I143" s="769"/>
      <c r="J143" s="770"/>
      <c r="K143" s="717"/>
      <c r="L143" s="717"/>
      <c r="M143" s="767"/>
      <c r="N143" s="768"/>
      <c r="O143" s="767"/>
      <c r="P143" s="768"/>
      <c r="Q143" s="771"/>
      <c r="R143" s="771"/>
      <c r="S143" s="717"/>
      <c r="T143" s="717"/>
      <c r="U143" s="717"/>
      <c r="V143" s="717"/>
      <c r="W143" s="717"/>
      <c r="X143" s="717"/>
      <c r="Y143" s="717"/>
      <c r="Z143" s="717"/>
      <c r="AA143" s="717"/>
      <c r="AB143" s="717"/>
    </row>
    <row r="144" spans="1:28" ht="15.75" customHeight="1" x14ac:dyDescent="0.2">
      <c r="A144" s="767"/>
      <c r="B144" s="767"/>
      <c r="C144" s="767"/>
      <c r="D144" s="768"/>
      <c r="E144" s="768"/>
      <c r="F144" s="768"/>
      <c r="G144" s="768"/>
      <c r="H144" s="768"/>
      <c r="I144" s="769"/>
      <c r="J144" s="770"/>
      <c r="K144" s="717"/>
      <c r="L144" s="717"/>
      <c r="M144" s="767"/>
      <c r="N144" s="768"/>
      <c r="O144" s="767"/>
      <c r="P144" s="768"/>
      <c r="Q144" s="771"/>
      <c r="R144" s="771"/>
      <c r="S144" s="717"/>
      <c r="T144" s="717"/>
      <c r="U144" s="717"/>
      <c r="V144" s="717"/>
      <c r="W144" s="717"/>
      <c r="X144" s="717"/>
      <c r="Y144" s="717"/>
      <c r="Z144" s="717"/>
      <c r="AA144" s="717"/>
      <c r="AB144" s="717"/>
    </row>
    <row r="145" spans="1:28" ht="15.75" customHeight="1" x14ac:dyDescent="0.2">
      <c r="A145" s="767"/>
      <c r="B145" s="767"/>
      <c r="C145" s="767"/>
      <c r="D145" s="768"/>
      <c r="E145" s="768"/>
      <c r="F145" s="768"/>
      <c r="G145" s="768"/>
      <c r="H145" s="768"/>
      <c r="I145" s="769"/>
      <c r="J145" s="770"/>
      <c r="K145" s="717"/>
      <c r="L145" s="717"/>
      <c r="M145" s="767"/>
      <c r="N145" s="768"/>
      <c r="O145" s="767"/>
      <c r="P145" s="768"/>
      <c r="Q145" s="771"/>
      <c r="R145" s="771"/>
      <c r="S145" s="717"/>
      <c r="T145" s="717"/>
      <c r="U145" s="717"/>
      <c r="V145" s="717"/>
      <c r="W145" s="717"/>
      <c r="X145" s="717"/>
      <c r="Y145" s="717"/>
      <c r="Z145" s="717"/>
      <c r="AA145" s="717"/>
      <c r="AB145" s="717"/>
    </row>
    <row r="146" spans="1:28" ht="15.75" customHeight="1" x14ac:dyDescent="0.2">
      <c r="A146" s="767"/>
      <c r="B146" s="767"/>
      <c r="C146" s="767"/>
      <c r="D146" s="768"/>
      <c r="E146" s="768"/>
      <c r="F146" s="768"/>
      <c r="G146" s="768"/>
      <c r="H146" s="768"/>
      <c r="I146" s="769"/>
      <c r="J146" s="770"/>
      <c r="K146" s="717"/>
      <c r="L146" s="717"/>
      <c r="M146" s="767"/>
      <c r="N146" s="768"/>
      <c r="O146" s="767"/>
      <c r="P146" s="768"/>
      <c r="Q146" s="771"/>
      <c r="R146" s="771"/>
      <c r="S146" s="717"/>
      <c r="T146" s="717"/>
      <c r="U146" s="717"/>
      <c r="V146" s="717"/>
      <c r="W146" s="717"/>
      <c r="X146" s="717"/>
      <c r="Y146" s="717"/>
      <c r="Z146" s="717"/>
      <c r="AA146" s="717"/>
      <c r="AB146" s="717"/>
    </row>
    <row r="147" spans="1:28" ht="15.75" customHeight="1" x14ac:dyDescent="0.2">
      <c r="A147" s="767"/>
      <c r="B147" s="767"/>
      <c r="C147" s="767"/>
      <c r="D147" s="768"/>
      <c r="E147" s="768"/>
      <c r="F147" s="768"/>
      <c r="G147" s="768"/>
      <c r="H147" s="768"/>
      <c r="I147" s="769"/>
      <c r="J147" s="770"/>
      <c r="K147" s="717"/>
      <c r="L147" s="717"/>
      <c r="M147" s="767"/>
      <c r="N147" s="768"/>
      <c r="O147" s="767"/>
      <c r="P147" s="768"/>
      <c r="Q147" s="771"/>
      <c r="R147" s="771"/>
      <c r="S147" s="717"/>
      <c r="T147" s="717"/>
      <c r="U147" s="717"/>
      <c r="V147" s="717"/>
      <c r="W147" s="717"/>
      <c r="X147" s="717"/>
      <c r="Y147" s="717"/>
      <c r="Z147" s="717"/>
      <c r="AA147" s="717"/>
      <c r="AB147" s="717"/>
    </row>
    <row r="148" spans="1:28" ht="15.75" customHeight="1" x14ac:dyDescent="0.2">
      <c r="A148" s="767"/>
      <c r="B148" s="767"/>
      <c r="C148" s="767"/>
      <c r="D148" s="768"/>
      <c r="E148" s="768"/>
      <c r="F148" s="768"/>
      <c r="G148" s="768"/>
      <c r="H148" s="768"/>
      <c r="I148" s="769"/>
      <c r="J148" s="770"/>
      <c r="K148" s="717"/>
      <c r="L148" s="717"/>
      <c r="M148" s="767"/>
      <c r="N148" s="768"/>
      <c r="O148" s="767"/>
      <c r="P148" s="768"/>
      <c r="Q148" s="771"/>
      <c r="R148" s="771"/>
      <c r="S148" s="717"/>
      <c r="T148" s="717"/>
      <c r="U148" s="717"/>
      <c r="V148" s="717"/>
      <c r="W148" s="717"/>
      <c r="X148" s="717"/>
      <c r="Y148" s="717"/>
      <c r="Z148" s="717"/>
      <c r="AA148" s="717"/>
      <c r="AB148" s="717"/>
    </row>
    <row r="149" spans="1:28" ht="15.75" customHeight="1" x14ac:dyDescent="0.2">
      <c r="A149" s="767"/>
      <c r="B149" s="767"/>
      <c r="C149" s="767"/>
      <c r="D149" s="768"/>
      <c r="E149" s="768"/>
      <c r="F149" s="768"/>
      <c r="G149" s="768"/>
      <c r="H149" s="768"/>
      <c r="I149" s="769"/>
      <c r="J149" s="770"/>
      <c r="K149" s="717"/>
      <c r="L149" s="717"/>
      <c r="M149" s="767"/>
      <c r="N149" s="768"/>
      <c r="O149" s="767"/>
      <c r="P149" s="768"/>
      <c r="Q149" s="771"/>
      <c r="R149" s="771"/>
      <c r="S149" s="717"/>
      <c r="T149" s="717"/>
      <c r="U149" s="717"/>
      <c r="V149" s="717"/>
      <c r="W149" s="717"/>
      <c r="X149" s="717"/>
      <c r="Y149" s="717"/>
      <c r="Z149" s="717"/>
      <c r="AA149" s="717"/>
      <c r="AB149" s="717"/>
    </row>
    <row r="150" spans="1:28" ht="15.75" customHeight="1" x14ac:dyDescent="0.2">
      <c r="A150" s="767"/>
      <c r="B150" s="767"/>
      <c r="C150" s="767"/>
      <c r="D150" s="768"/>
      <c r="E150" s="768"/>
      <c r="F150" s="768"/>
      <c r="G150" s="768"/>
      <c r="H150" s="768"/>
      <c r="I150" s="769"/>
      <c r="J150" s="770"/>
      <c r="K150" s="717"/>
      <c r="L150" s="717"/>
      <c r="M150" s="767"/>
      <c r="N150" s="768"/>
      <c r="O150" s="767"/>
      <c r="P150" s="768"/>
      <c r="Q150" s="771"/>
      <c r="R150" s="771"/>
      <c r="S150" s="717"/>
      <c r="T150" s="717"/>
      <c r="U150" s="717"/>
      <c r="V150" s="717"/>
      <c r="W150" s="717"/>
      <c r="X150" s="717"/>
      <c r="Y150" s="717"/>
      <c r="Z150" s="717"/>
      <c r="AA150" s="717"/>
      <c r="AB150" s="717"/>
    </row>
    <row r="151" spans="1:28" ht="15.75" customHeight="1" x14ac:dyDescent="0.2">
      <c r="A151" s="767"/>
      <c r="B151" s="767"/>
      <c r="C151" s="767"/>
      <c r="D151" s="768"/>
      <c r="E151" s="768"/>
      <c r="F151" s="768"/>
      <c r="G151" s="768"/>
      <c r="H151" s="768"/>
      <c r="I151" s="769"/>
      <c r="J151" s="770"/>
      <c r="K151" s="717"/>
      <c r="L151" s="717"/>
      <c r="M151" s="767"/>
      <c r="N151" s="768"/>
      <c r="O151" s="767"/>
      <c r="P151" s="768"/>
      <c r="Q151" s="771"/>
      <c r="R151" s="771"/>
      <c r="S151" s="717"/>
      <c r="T151" s="717"/>
      <c r="U151" s="717"/>
      <c r="V151" s="717"/>
      <c r="W151" s="717"/>
      <c r="X151" s="717"/>
      <c r="Y151" s="717"/>
      <c r="Z151" s="717"/>
      <c r="AA151" s="717"/>
      <c r="AB151" s="717"/>
    </row>
    <row r="152" spans="1:28" ht="15.75" customHeight="1" x14ac:dyDescent="0.2">
      <c r="A152" s="767"/>
      <c r="B152" s="767"/>
      <c r="C152" s="767"/>
      <c r="D152" s="768"/>
      <c r="E152" s="768"/>
      <c r="F152" s="768"/>
      <c r="G152" s="768"/>
      <c r="H152" s="768"/>
      <c r="I152" s="769"/>
      <c r="J152" s="770"/>
      <c r="K152" s="717"/>
      <c r="L152" s="717"/>
      <c r="M152" s="767"/>
      <c r="N152" s="768"/>
      <c r="O152" s="767"/>
      <c r="P152" s="768"/>
      <c r="Q152" s="771"/>
      <c r="R152" s="771"/>
      <c r="S152" s="717"/>
      <c r="T152" s="717"/>
      <c r="U152" s="717"/>
      <c r="V152" s="717"/>
      <c r="W152" s="717"/>
      <c r="X152" s="717"/>
      <c r="Y152" s="717"/>
      <c r="Z152" s="717"/>
      <c r="AA152" s="717"/>
      <c r="AB152" s="717"/>
    </row>
    <row r="153" spans="1:28" ht="15.75" customHeight="1" x14ac:dyDescent="0.2">
      <c r="A153" s="767"/>
      <c r="B153" s="767"/>
      <c r="C153" s="767"/>
      <c r="D153" s="768"/>
      <c r="E153" s="768"/>
      <c r="F153" s="768"/>
      <c r="G153" s="768"/>
      <c r="H153" s="768"/>
      <c r="I153" s="769"/>
      <c r="J153" s="770"/>
      <c r="K153" s="717"/>
      <c r="L153" s="717"/>
      <c r="M153" s="767"/>
      <c r="N153" s="768"/>
      <c r="O153" s="767"/>
      <c r="P153" s="768"/>
      <c r="Q153" s="771"/>
      <c r="R153" s="771"/>
      <c r="S153" s="717"/>
      <c r="T153" s="717"/>
      <c r="U153" s="717"/>
      <c r="V153" s="717"/>
      <c r="W153" s="717"/>
      <c r="X153" s="717"/>
      <c r="Y153" s="717"/>
      <c r="Z153" s="717"/>
      <c r="AA153" s="717"/>
      <c r="AB153" s="717"/>
    </row>
    <row r="154" spans="1:28" ht="15.75" customHeight="1" x14ac:dyDescent="0.2">
      <c r="A154" s="767"/>
      <c r="B154" s="767"/>
      <c r="C154" s="767"/>
      <c r="D154" s="768"/>
      <c r="E154" s="768"/>
      <c r="F154" s="768"/>
      <c r="G154" s="768"/>
      <c r="H154" s="768"/>
      <c r="I154" s="769"/>
      <c r="J154" s="770"/>
      <c r="K154" s="717"/>
      <c r="L154" s="717"/>
      <c r="M154" s="767"/>
      <c r="N154" s="768"/>
      <c r="O154" s="767"/>
      <c r="P154" s="768"/>
      <c r="Q154" s="771"/>
      <c r="R154" s="771"/>
      <c r="S154" s="717"/>
      <c r="T154" s="717"/>
      <c r="U154" s="717"/>
      <c r="V154" s="717"/>
      <c r="W154" s="717"/>
      <c r="X154" s="717"/>
      <c r="Y154" s="717"/>
      <c r="Z154" s="717"/>
      <c r="AA154" s="717"/>
      <c r="AB154" s="717"/>
    </row>
    <row r="155" spans="1:28" ht="15.75" customHeight="1" x14ac:dyDescent="0.2">
      <c r="A155" s="767"/>
      <c r="B155" s="767"/>
      <c r="C155" s="767"/>
      <c r="D155" s="768"/>
      <c r="E155" s="768"/>
      <c r="F155" s="768"/>
      <c r="G155" s="768"/>
      <c r="H155" s="768"/>
      <c r="I155" s="769"/>
      <c r="J155" s="770"/>
      <c r="K155" s="717"/>
      <c r="L155" s="717"/>
      <c r="M155" s="767"/>
      <c r="N155" s="768"/>
      <c r="O155" s="767"/>
      <c r="P155" s="768"/>
      <c r="Q155" s="771"/>
      <c r="R155" s="771"/>
      <c r="S155" s="717"/>
      <c r="T155" s="717"/>
      <c r="U155" s="717"/>
      <c r="V155" s="717"/>
      <c r="W155" s="717"/>
      <c r="X155" s="717"/>
      <c r="Y155" s="717"/>
      <c r="Z155" s="717"/>
      <c r="AA155" s="717"/>
      <c r="AB155" s="717"/>
    </row>
    <row r="156" spans="1:28" ht="15.75" customHeight="1" x14ac:dyDescent="0.2">
      <c r="A156" s="767"/>
      <c r="B156" s="767"/>
      <c r="C156" s="767"/>
      <c r="D156" s="768"/>
      <c r="E156" s="768"/>
      <c r="F156" s="768"/>
      <c r="G156" s="768"/>
      <c r="H156" s="768"/>
      <c r="I156" s="769"/>
      <c r="J156" s="770"/>
      <c r="K156" s="717"/>
      <c r="L156" s="717"/>
      <c r="M156" s="767"/>
      <c r="N156" s="768"/>
      <c r="O156" s="767"/>
      <c r="P156" s="768"/>
      <c r="Q156" s="771"/>
      <c r="R156" s="771"/>
      <c r="S156" s="717"/>
      <c r="T156" s="717"/>
      <c r="U156" s="717"/>
      <c r="V156" s="717"/>
      <c r="W156" s="717"/>
      <c r="X156" s="717"/>
      <c r="Y156" s="717"/>
      <c r="Z156" s="717"/>
      <c r="AA156" s="717"/>
      <c r="AB156" s="717"/>
    </row>
    <row r="157" spans="1:28" ht="15.75" customHeight="1" x14ac:dyDescent="0.2">
      <c r="A157" s="767"/>
      <c r="B157" s="767"/>
      <c r="C157" s="767"/>
      <c r="D157" s="768"/>
      <c r="E157" s="768"/>
      <c r="F157" s="768"/>
      <c r="G157" s="768"/>
      <c r="H157" s="768"/>
      <c r="I157" s="769"/>
      <c r="J157" s="770"/>
      <c r="K157" s="717"/>
      <c r="L157" s="717"/>
      <c r="M157" s="767"/>
      <c r="N157" s="768"/>
      <c r="O157" s="767"/>
      <c r="P157" s="768"/>
      <c r="Q157" s="771"/>
      <c r="R157" s="771"/>
      <c r="S157" s="717"/>
      <c r="T157" s="717"/>
      <c r="U157" s="717"/>
      <c r="V157" s="717"/>
      <c r="W157" s="717"/>
      <c r="X157" s="717"/>
      <c r="Y157" s="717"/>
      <c r="Z157" s="717"/>
      <c r="AA157" s="717"/>
      <c r="AB157" s="717"/>
    </row>
    <row r="158" spans="1:28" ht="15.75" customHeight="1" x14ac:dyDescent="0.2">
      <c r="A158" s="767"/>
      <c r="B158" s="767"/>
      <c r="C158" s="767"/>
      <c r="D158" s="768"/>
      <c r="E158" s="768"/>
      <c r="F158" s="768"/>
      <c r="G158" s="768"/>
      <c r="H158" s="768"/>
      <c r="I158" s="769"/>
      <c r="J158" s="770"/>
      <c r="K158" s="717"/>
      <c r="L158" s="717"/>
      <c r="M158" s="767"/>
      <c r="N158" s="768"/>
      <c r="O158" s="767"/>
      <c r="P158" s="768"/>
      <c r="Q158" s="771"/>
      <c r="R158" s="771"/>
      <c r="S158" s="717"/>
      <c r="T158" s="717"/>
      <c r="U158" s="717"/>
      <c r="V158" s="717"/>
      <c r="W158" s="717"/>
      <c r="X158" s="717"/>
      <c r="Y158" s="717"/>
      <c r="Z158" s="717"/>
      <c r="AA158" s="717"/>
      <c r="AB158" s="717"/>
    </row>
    <row r="159" spans="1:28" ht="15.75" customHeight="1" x14ac:dyDescent="0.2">
      <c r="A159" s="767"/>
      <c r="B159" s="767"/>
      <c r="C159" s="767"/>
      <c r="D159" s="768"/>
      <c r="E159" s="768"/>
      <c r="F159" s="768"/>
      <c r="G159" s="768"/>
      <c r="H159" s="768"/>
      <c r="I159" s="769"/>
      <c r="J159" s="770"/>
      <c r="K159" s="717"/>
      <c r="L159" s="717"/>
      <c r="M159" s="767"/>
      <c r="N159" s="768"/>
      <c r="O159" s="767"/>
      <c r="P159" s="768"/>
      <c r="Q159" s="771"/>
      <c r="R159" s="771"/>
      <c r="S159" s="717"/>
      <c r="T159" s="717"/>
      <c r="U159" s="717"/>
      <c r="V159" s="717"/>
      <c r="W159" s="717"/>
      <c r="X159" s="717"/>
      <c r="Y159" s="717"/>
      <c r="Z159" s="717"/>
      <c r="AA159" s="717"/>
      <c r="AB159" s="717"/>
    </row>
    <row r="160" spans="1:28" ht="15.75" customHeight="1" x14ac:dyDescent="0.2">
      <c r="A160" s="767"/>
      <c r="B160" s="767"/>
      <c r="C160" s="767"/>
      <c r="D160" s="768"/>
      <c r="E160" s="768"/>
      <c r="F160" s="768"/>
      <c r="G160" s="768"/>
      <c r="H160" s="768"/>
      <c r="I160" s="769"/>
      <c r="J160" s="770"/>
      <c r="K160" s="717"/>
      <c r="L160" s="717"/>
      <c r="M160" s="767"/>
      <c r="N160" s="768"/>
      <c r="O160" s="767"/>
      <c r="P160" s="768"/>
      <c r="Q160" s="771"/>
      <c r="R160" s="771"/>
      <c r="S160" s="717"/>
      <c r="T160" s="717"/>
      <c r="U160" s="717"/>
      <c r="V160" s="717"/>
      <c r="W160" s="717"/>
      <c r="X160" s="717"/>
      <c r="Y160" s="717"/>
      <c r="Z160" s="717"/>
      <c r="AA160" s="717"/>
      <c r="AB160" s="717"/>
    </row>
    <row r="161" spans="1:28" ht="15.75" customHeight="1" x14ac:dyDescent="0.2">
      <c r="A161" s="767"/>
      <c r="B161" s="767"/>
      <c r="C161" s="767"/>
      <c r="D161" s="768"/>
      <c r="E161" s="768"/>
      <c r="F161" s="768"/>
      <c r="G161" s="768"/>
      <c r="H161" s="768"/>
      <c r="I161" s="769"/>
      <c r="J161" s="770"/>
      <c r="K161" s="717"/>
      <c r="L161" s="717"/>
      <c r="M161" s="767"/>
      <c r="N161" s="768"/>
      <c r="O161" s="767"/>
      <c r="P161" s="768"/>
      <c r="Q161" s="771"/>
      <c r="R161" s="771"/>
      <c r="S161" s="717"/>
      <c r="T161" s="717"/>
      <c r="U161" s="717"/>
      <c r="V161" s="717"/>
      <c r="W161" s="717"/>
      <c r="X161" s="717"/>
      <c r="Y161" s="717"/>
      <c r="Z161" s="717"/>
      <c r="AA161" s="717"/>
      <c r="AB161" s="717"/>
    </row>
    <row r="162" spans="1:28" ht="15.75" customHeight="1" x14ac:dyDescent="0.2">
      <c r="A162" s="767"/>
      <c r="B162" s="767"/>
      <c r="C162" s="767"/>
      <c r="D162" s="768"/>
      <c r="E162" s="768"/>
      <c r="F162" s="768"/>
      <c r="G162" s="768"/>
      <c r="H162" s="768"/>
      <c r="I162" s="769"/>
      <c r="J162" s="770"/>
      <c r="K162" s="717"/>
      <c r="L162" s="717"/>
      <c r="M162" s="767"/>
      <c r="N162" s="768"/>
      <c r="O162" s="767"/>
      <c r="P162" s="768"/>
      <c r="Q162" s="771"/>
      <c r="R162" s="771"/>
      <c r="S162" s="717"/>
      <c r="T162" s="717"/>
      <c r="U162" s="717"/>
      <c r="V162" s="717"/>
      <c r="W162" s="717"/>
      <c r="X162" s="717"/>
      <c r="Y162" s="717"/>
      <c r="Z162" s="717"/>
      <c r="AA162" s="717"/>
      <c r="AB162" s="717"/>
    </row>
    <row r="163" spans="1:28" ht="15.75" customHeight="1" x14ac:dyDescent="0.2">
      <c r="A163" s="767"/>
      <c r="B163" s="767"/>
      <c r="C163" s="767"/>
      <c r="D163" s="768"/>
      <c r="E163" s="768"/>
      <c r="F163" s="768"/>
      <c r="G163" s="768"/>
      <c r="H163" s="768"/>
      <c r="I163" s="769"/>
      <c r="J163" s="770"/>
      <c r="K163" s="717"/>
      <c r="L163" s="717"/>
      <c r="M163" s="767"/>
      <c r="N163" s="768"/>
      <c r="O163" s="767"/>
      <c r="P163" s="768"/>
      <c r="Q163" s="771"/>
      <c r="R163" s="771"/>
      <c r="S163" s="717"/>
      <c r="T163" s="717"/>
      <c r="U163" s="717"/>
      <c r="V163" s="717"/>
      <c r="W163" s="717"/>
      <c r="X163" s="717"/>
      <c r="Y163" s="717"/>
      <c r="Z163" s="717"/>
      <c r="AA163" s="717"/>
      <c r="AB163" s="717"/>
    </row>
    <row r="164" spans="1:28" ht="15.75" customHeight="1" x14ac:dyDescent="0.2">
      <c r="A164" s="767"/>
      <c r="B164" s="767"/>
      <c r="C164" s="767"/>
      <c r="D164" s="768"/>
      <c r="E164" s="768"/>
      <c r="F164" s="768"/>
      <c r="G164" s="768"/>
      <c r="H164" s="768"/>
      <c r="I164" s="769"/>
      <c r="J164" s="770"/>
      <c r="K164" s="717"/>
      <c r="L164" s="717"/>
      <c r="M164" s="767"/>
      <c r="N164" s="768"/>
      <c r="O164" s="767"/>
      <c r="P164" s="768"/>
      <c r="Q164" s="771"/>
      <c r="R164" s="771"/>
      <c r="S164" s="717"/>
      <c r="T164" s="717"/>
      <c r="U164" s="717"/>
      <c r="V164" s="717"/>
      <c r="W164" s="717"/>
      <c r="X164" s="717"/>
      <c r="Y164" s="717"/>
      <c r="Z164" s="717"/>
      <c r="AA164" s="717"/>
      <c r="AB164" s="717"/>
    </row>
    <row r="165" spans="1:28" ht="15.75" customHeight="1" x14ac:dyDescent="0.2">
      <c r="A165" s="767"/>
      <c r="B165" s="767"/>
      <c r="C165" s="767"/>
      <c r="D165" s="768"/>
      <c r="E165" s="768"/>
      <c r="F165" s="768"/>
      <c r="G165" s="768"/>
      <c r="H165" s="768"/>
      <c r="I165" s="769"/>
      <c r="J165" s="770"/>
      <c r="K165" s="717"/>
      <c r="L165" s="717"/>
      <c r="M165" s="767"/>
      <c r="N165" s="768"/>
      <c r="O165" s="767"/>
      <c r="P165" s="768"/>
      <c r="Q165" s="771"/>
      <c r="R165" s="771"/>
      <c r="S165" s="717"/>
      <c r="T165" s="717"/>
      <c r="U165" s="717"/>
      <c r="V165" s="717"/>
      <c r="W165" s="717"/>
      <c r="X165" s="717"/>
      <c r="Y165" s="717"/>
      <c r="Z165" s="717"/>
      <c r="AA165" s="717"/>
      <c r="AB165" s="717"/>
    </row>
    <row r="166" spans="1:28" ht="15.75" customHeight="1" x14ac:dyDescent="0.2">
      <c r="A166" s="767"/>
      <c r="B166" s="767"/>
      <c r="C166" s="767"/>
      <c r="D166" s="768"/>
      <c r="E166" s="768"/>
      <c r="F166" s="768"/>
      <c r="G166" s="768"/>
      <c r="H166" s="768"/>
      <c r="I166" s="769"/>
      <c r="J166" s="770"/>
      <c r="K166" s="717"/>
      <c r="L166" s="717"/>
      <c r="M166" s="767"/>
      <c r="N166" s="768"/>
      <c r="O166" s="767"/>
      <c r="P166" s="768"/>
      <c r="Q166" s="771"/>
      <c r="R166" s="771"/>
      <c r="S166" s="717"/>
      <c r="T166" s="717"/>
      <c r="U166" s="717"/>
      <c r="V166" s="717"/>
      <c r="W166" s="717"/>
      <c r="X166" s="717"/>
      <c r="Y166" s="717"/>
      <c r="Z166" s="717"/>
      <c r="AA166" s="717"/>
      <c r="AB166" s="717"/>
    </row>
    <row r="167" spans="1:28" ht="15.75" customHeight="1" x14ac:dyDescent="0.2">
      <c r="A167" s="767"/>
      <c r="B167" s="767"/>
      <c r="C167" s="767"/>
      <c r="D167" s="768"/>
      <c r="E167" s="768"/>
      <c r="F167" s="768"/>
      <c r="G167" s="768"/>
      <c r="H167" s="768"/>
      <c r="I167" s="769"/>
      <c r="J167" s="770"/>
      <c r="K167" s="717"/>
      <c r="L167" s="717"/>
      <c r="M167" s="767"/>
      <c r="N167" s="768"/>
      <c r="O167" s="767"/>
      <c r="P167" s="768"/>
      <c r="Q167" s="771"/>
      <c r="R167" s="771"/>
      <c r="S167" s="717"/>
      <c r="T167" s="717"/>
      <c r="U167" s="717"/>
      <c r="V167" s="717"/>
      <c r="W167" s="717"/>
      <c r="X167" s="717"/>
      <c r="Y167" s="717"/>
      <c r="Z167" s="717"/>
      <c r="AA167" s="717"/>
      <c r="AB167" s="717"/>
    </row>
    <row r="168" spans="1:28" ht="15.75" customHeight="1" x14ac:dyDescent="0.2">
      <c r="A168" s="767"/>
      <c r="B168" s="767"/>
      <c r="C168" s="767"/>
      <c r="D168" s="768"/>
      <c r="E168" s="768"/>
      <c r="F168" s="768"/>
      <c r="G168" s="768"/>
      <c r="H168" s="768"/>
      <c r="I168" s="769"/>
      <c r="J168" s="770"/>
      <c r="K168" s="717"/>
      <c r="L168" s="717"/>
      <c r="M168" s="767"/>
      <c r="N168" s="768"/>
      <c r="O168" s="767"/>
      <c r="P168" s="768"/>
      <c r="Q168" s="771"/>
      <c r="R168" s="771"/>
      <c r="S168" s="717"/>
      <c r="T168" s="717"/>
      <c r="U168" s="717"/>
      <c r="V168" s="717"/>
      <c r="W168" s="717"/>
      <c r="X168" s="717"/>
      <c r="Y168" s="717"/>
      <c r="Z168" s="717"/>
      <c r="AA168" s="717"/>
      <c r="AB168" s="717"/>
    </row>
    <row r="169" spans="1:28" ht="15.75" customHeight="1" x14ac:dyDescent="0.2">
      <c r="A169" s="767"/>
      <c r="B169" s="767"/>
      <c r="C169" s="767"/>
      <c r="D169" s="768"/>
      <c r="E169" s="768"/>
      <c r="F169" s="768"/>
      <c r="G169" s="768"/>
      <c r="H169" s="768"/>
      <c r="I169" s="769"/>
      <c r="J169" s="770"/>
      <c r="K169" s="717"/>
      <c r="L169" s="717"/>
      <c r="M169" s="767"/>
      <c r="N169" s="768"/>
      <c r="O169" s="767"/>
      <c r="P169" s="768"/>
      <c r="Q169" s="771"/>
      <c r="R169" s="771"/>
      <c r="S169" s="717"/>
      <c r="T169" s="717"/>
      <c r="U169" s="717"/>
      <c r="V169" s="717"/>
      <c r="W169" s="717"/>
      <c r="X169" s="717"/>
      <c r="Y169" s="717"/>
      <c r="Z169" s="717"/>
      <c r="AA169" s="717"/>
      <c r="AB169" s="717"/>
    </row>
    <row r="170" spans="1:28" ht="15.75" customHeight="1" x14ac:dyDescent="0.2">
      <c r="A170" s="767"/>
      <c r="B170" s="767"/>
      <c r="C170" s="767"/>
      <c r="D170" s="768"/>
      <c r="E170" s="768"/>
      <c r="F170" s="768"/>
      <c r="G170" s="768"/>
      <c r="H170" s="768"/>
      <c r="I170" s="769"/>
      <c r="J170" s="770"/>
      <c r="K170" s="717"/>
      <c r="L170" s="717"/>
      <c r="M170" s="767"/>
      <c r="N170" s="768"/>
      <c r="O170" s="767"/>
      <c r="P170" s="768"/>
      <c r="Q170" s="771"/>
      <c r="R170" s="771"/>
      <c r="S170" s="717"/>
      <c r="T170" s="717"/>
      <c r="U170" s="717"/>
      <c r="V170" s="717"/>
      <c r="W170" s="717"/>
      <c r="X170" s="717"/>
      <c r="Y170" s="717"/>
      <c r="Z170" s="717"/>
      <c r="AA170" s="717"/>
      <c r="AB170" s="717"/>
    </row>
    <row r="171" spans="1:28" ht="15.75" customHeight="1" x14ac:dyDescent="0.2">
      <c r="A171" s="767"/>
      <c r="B171" s="767"/>
      <c r="C171" s="767"/>
      <c r="D171" s="768"/>
      <c r="E171" s="768"/>
      <c r="F171" s="768"/>
      <c r="G171" s="768"/>
      <c r="H171" s="768"/>
      <c r="I171" s="769"/>
      <c r="J171" s="770"/>
      <c r="K171" s="717"/>
      <c r="L171" s="717"/>
      <c r="M171" s="767"/>
      <c r="N171" s="768"/>
      <c r="O171" s="767"/>
      <c r="P171" s="768"/>
      <c r="Q171" s="771"/>
      <c r="R171" s="771"/>
      <c r="S171" s="717"/>
      <c r="T171" s="717"/>
      <c r="U171" s="717"/>
      <c r="V171" s="717"/>
      <c r="W171" s="717"/>
      <c r="X171" s="717"/>
      <c r="Y171" s="717"/>
      <c r="Z171" s="717"/>
      <c r="AA171" s="717"/>
      <c r="AB171" s="717"/>
    </row>
    <row r="172" spans="1:28" ht="15.75" customHeight="1" x14ac:dyDescent="0.2">
      <c r="A172" s="767"/>
      <c r="B172" s="767"/>
      <c r="C172" s="767"/>
      <c r="D172" s="768"/>
      <c r="E172" s="768"/>
      <c r="F172" s="768"/>
      <c r="G172" s="768"/>
      <c r="H172" s="768"/>
      <c r="I172" s="769"/>
      <c r="J172" s="770"/>
      <c r="K172" s="717"/>
      <c r="L172" s="717"/>
      <c r="M172" s="767"/>
      <c r="N172" s="768"/>
      <c r="O172" s="767"/>
      <c r="P172" s="768"/>
      <c r="Q172" s="771"/>
      <c r="R172" s="771"/>
      <c r="S172" s="717"/>
      <c r="T172" s="717"/>
      <c r="U172" s="717"/>
      <c r="V172" s="717"/>
      <c r="W172" s="717"/>
      <c r="X172" s="717"/>
      <c r="Y172" s="717"/>
      <c r="Z172" s="717"/>
      <c r="AA172" s="717"/>
      <c r="AB172" s="717"/>
    </row>
    <row r="173" spans="1:28" ht="15.75" customHeight="1" x14ac:dyDescent="0.2">
      <c r="A173" s="767"/>
      <c r="B173" s="767"/>
      <c r="C173" s="767"/>
      <c r="D173" s="768"/>
      <c r="E173" s="768"/>
      <c r="F173" s="768"/>
      <c r="G173" s="768"/>
      <c r="H173" s="768"/>
      <c r="I173" s="769"/>
      <c r="J173" s="770"/>
      <c r="K173" s="717"/>
      <c r="L173" s="717"/>
      <c r="M173" s="767"/>
      <c r="N173" s="768"/>
      <c r="O173" s="767"/>
      <c r="P173" s="768"/>
      <c r="Q173" s="771"/>
      <c r="R173" s="771"/>
      <c r="S173" s="717"/>
      <c r="T173" s="717"/>
      <c r="U173" s="717"/>
      <c r="V173" s="717"/>
      <c r="W173" s="717"/>
      <c r="X173" s="717"/>
      <c r="Y173" s="717"/>
      <c r="Z173" s="717"/>
      <c r="AA173" s="717"/>
      <c r="AB173" s="717"/>
    </row>
    <row r="174" spans="1:28" ht="15.75" customHeight="1" x14ac:dyDescent="0.2">
      <c r="A174" s="767"/>
      <c r="B174" s="767"/>
      <c r="C174" s="767"/>
      <c r="D174" s="768"/>
      <c r="E174" s="768"/>
      <c r="F174" s="768"/>
      <c r="G174" s="768"/>
      <c r="H174" s="768"/>
      <c r="I174" s="769"/>
      <c r="J174" s="770"/>
      <c r="K174" s="717"/>
      <c r="L174" s="717"/>
      <c r="M174" s="767"/>
      <c r="N174" s="768"/>
      <c r="O174" s="767"/>
      <c r="P174" s="768"/>
      <c r="Q174" s="771"/>
      <c r="R174" s="771"/>
      <c r="S174" s="717"/>
      <c r="T174" s="717"/>
      <c r="U174" s="717"/>
      <c r="V174" s="717"/>
      <c r="W174" s="717"/>
      <c r="X174" s="717"/>
      <c r="Y174" s="717"/>
      <c r="Z174" s="717"/>
      <c r="AA174" s="717"/>
      <c r="AB174" s="717"/>
    </row>
    <row r="175" spans="1:28" ht="15.75" customHeight="1" x14ac:dyDescent="0.2">
      <c r="A175" s="767"/>
      <c r="B175" s="767"/>
      <c r="C175" s="767"/>
      <c r="D175" s="768"/>
      <c r="E175" s="768"/>
      <c r="F175" s="768"/>
      <c r="G175" s="768"/>
      <c r="H175" s="768"/>
      <c r="I175" s="769"/>
      <c r="J175" s="770"/>
      <c r="K175" s="717"/>
      <c r="L175" s="717"/>
      <c r="M175" s="767"/>
      <c r="N175" s="768"/>
      <c r="O175" s="767"/>
      <c r="P175" s="768"/>
      <c r="Q175" s="771"/>
      <c r="R175" s="771"/>
      <c r="S175" s="717"/>
      <c r="T175" s="717"/>
      <c r="U175" s="717"/>
      <c r="V175" s="717"/>
      <c r="W175" s="717"/>
      <c r="X175" s="717"/>
      <c r="Y175" s="717"/>
      <c r="Z175" s="717"/>
      <c r="AA175" s="717"/>
      <c r="AB175" s="717"/>
    </row>
    <row r="176" spans="1:28" ht="15.75" customHeight="1" x14ac:dyDescent="0.2">
      <c r="A176" s="767"/>
      <c r="B176" s="767"/>
      <c r="C176" s="767"/>
      <c r="D176" s="768"/>
      <c r="E176" s="768"/>
      <c r="F176" s="768"/>
      <c r="G176" s="768"/>
      <c r="H176" s="768"/>
      <c r="I176" s="769"/>
      <c r="J176" s="770"/>
      <c r="K176" s="717"/>
      <c r="L176" s="717"/>
      <c r="M176" s="767"/>
      <c r="N176" s="768"/>
      <c r="O176" s="767"/>
      <c r="P176" s="768"/>
      <c r="Q176" s="771"/>
      <c r="R176" s="771"/>
      <c r="S176" s="717"/>
      <c r="T176" s="717"/>
      <c r="U176" s="717"/>
      <c r="V176" s="717"/>
      <c r="W176" s="717"/>
      <c r="X176" s="717"/>
      <c r="Y176" s="717"/>
      <c r="Z176" s="717"/>
      <c r="AA176" s="717"/>
      <c r="AB176" s="717"/>
    </row>
    <row r="177" spans="1:28" ht="15.75" customHeight="1" x14ac:dyDescent="0.2">
      <c r="A177" s="767"/>
      <c r="B177" s="767"/>
      <c r="C177" s="767"/>
      <c r="D177" s="768"/>
      <c r="E177" s="768"/>
      <c r="F177" s="768"/>
      <c r="G177" s="768"/>
      <c r="H177" s="768"/>
      <c r="I177" s="769"/>
      <c r="J177" s="770"/>
      <c r="K177" s="717"/>
      <c r="L177" s="717"/>
      <c r="M177" s="767"/>
      <c r="N177" s="768"/>
      <c r="O177" s="767"/>
      <c r="P177" s="768"/>
      <c r="Q177" s="771"/>
      <c r="R177" s="771"/>
      <c r="S177" s="717"/>
      <c r="T177" s="717"/>
      <c r="U177" s="717"/>
      <c r="V177" s="717"/>
      <c r="W177" s="717"/>
      <c r="X177" s="717"/>
      <c r="Y177" s="717"/>
      <c r="Z177" s="717"/>
      <c r="AA177" s="717"/>
      <c r="AB177" s="717"/>
    </row>
    <row r="178" spans="1:28" ht="15.75" customHeight="1" x14ac:dyDescent="0.2">
      <c r="A178" s="767"/>
      <c r="B178" s="767"/>
      <c r="C178" s="767"/>
      <c r="D178" s="768"/>
      <c r="E178" s="768"/>
      <c r="F178" s="768"/>
      <c r="G178" s="768"/>
      <c r="H178" s="768"/>
      <c r="I178" s="769"/>
      <c r="J178" s="770"/>
      <c r="K178" s="717"/>
      <c r="L178" s="717"/>
      <c r="M178" s="767"/>
      <c r="N178" s="768"/>
      <c r="O178" s="767"/>
      <c r="P178" s="768"/>
      <c r="Q178" s="771"/>
      <c r="R178" s="771"/>
      <c r="S178" s="717"/>
      <c r="T178" s="717"/>
      <c r="U178" s="717"/>
      <c r="V178" s="717"/>
      <c r="W178" s="717"/>
      <c r="X178" s="717"/>
      <c r="Y178" s="717"/>
      <c r="Z178" s="717"/>
      <c r="AA178" s="717"/>
      <c r="AB178" s="717"/>
    </row>
    <row r="179" spans="1:28" ht="15.75" customHeight="1" x14ac:dyDescent="0.2">
      <c r="A179" s="767"/>
      <c r="B179" s="767"/>
      <c r="C179" s="767"/>
      <c r="D179" s="768"/>
      <c r="E179" s="768"/>
      <c r="F179" s="768"/>
      <c r="G179" s="768"/>
      <c r="H179" s="768"/>
      <c r="I179" s="769"/>
      <c r="J179" s="770"/>
      <c r="K179" s="717"/>
      <c r="L179" s="717"/>
      <c r="M179" s="767"/>
      <c r="N179" s="768"/>
      <c r="O179" s="767"/>
      <c r="P179" s="768"/>
      <c r="Q179" s="771"/>
      <c r="R179" s="771"/>
      <c r="S179" s="717"/>
      <c r="T179" s="717"/>
      <c r="U179" s="717"/>
      <c r="V179" s="717"/>
      <c r="W179" s="717"/>
      <c r="X179" s="717"/>
      <c r="Y179" s="717"/>
      <c r="Z179" s="717"/>
      <c r="AA179" s="717"/>
      <c r="AB179" s="717"/>
    </row>
    <row r="180" spans="1:28" ht="15.75" customHeight="1" x14ac:dyDescent="0.2">
      <c r="A180" s="767"/>
      <c r="B180" s="767"/>
      <c r="C180" s="767"/>
      <c r="D180" s="768"/>
      <c r="E180" s="768"/>
      <c r="F180" s="768"/>
      <c r="G180" s="768"/>
      <c r="H180" s="768"/>
      <c r="I180" s="769"/>
      <c r="J180" s="770"/>
      <c r="K180" s="717"/>
      <c r="L180" s="717"/>
      <c r="M180" s="767"/>
      <c r="N180" s="768"/>
      <c r="O180" s="767"/>
      <c r="P180" s="768"/>
      <c r="Q180" s="771"/>
      <c r="R180" s="771"/>
      <c r="S180" s="717"/>
      <c r="T180" s="717"/>
      <c r="U180" s="717"/>
      <c r="V180" s="717"/>
      <c r="W180" s="717"/>
      <c r="X180" s="717"/>
      <c r="Y180" s="717"/>
      <c r="Z180" s="717"/>
      <c r="AA180" s="717"/>
      <c r="AB180" s="717"/>
    </row>
    <row r="181" spans="1:28" ht="15.75" customHeight="1" x14ac:dyDescent="0.2">
      <c r="A181" s="767"/>
      <c r="B181" s="767"/>
      <c r="C181" s="767"/>
      <c r="D181" s="768"/>
      <c r="E181" s="768"/>
      <c r="F181" s="768"/>
      <c r="G181" s="768"/>
      <c r="H181" s="768"/>
      <c r="I181" s="769"/>
      <c r="J181" s="770"/>
      <c r="K181" s="717"/>
      <c r="L181" s="717"/>
      <c r="M181" s="767"/>
      <c r="N181" s="768"/>
      <c r="O181" s="767"/>
      <c r="P181" s="768"/>
      <c r="Q181" s="771"/>
      <c r="R181" s="771"/>
      <c r="S181" s="717"/>
      <c r="T181" s="717"/>
      <c r="U181" s="717"/>
      <c r="V181" s="717"/>
      <c r="W181" s="717"/>
      <c r="X181" s="717"/>
      <c r="Y181" s="717"/>
      <c r="Z181" s="717"/>
      <c r="AA181" s="717"/>
      <c r="AB181" s="717"/>
    </row>
    <row r="182" spans="1:28" ht="15.75" customHeight="1" x14ac:dyDescent="0.2">
      <c r="A182" s="767"/>
      <c r="B182" s="767"/>
      <c r="C182" s="767"/>
      <c r="D182" s="768"/>
      <c r="E182" s="768"/>
      <c r="F182" s="768"/>
      <c r="G182" s="768"/>
      <c r="H182" s="768"/>
      <c r="I182" s="769"/>
      <c r="J182" s="770"/>
      <c r="K182" s="717"/>
      <c r="L182" s="717"/>
      <c r="M182" s="767"/>
      <c r="N182" s="768"/>
      <c r="O182" s="767"/>
      <c r="P182" s="768"/>
      <c r="Q182" s="771"/>
      <c r="R182" s="771"/>
      <c r="S182" s="717"/>
      <c r="T182" s="717"/>
      <c r="U182" s="717"/>
      <c r="V182" s="717"/>
      <c r="W182" s="717"/>
      <c r="X182" s="717"/>
      <c r="Y182" s="717"/>
      <c r="Z182" s="717"/>
      <c r="AA182" s="717"/>
      <c r="AB182" s="717"/>
    </row>
    <row r="183" spans="1:28" ht="15.75" customHeight="1" x14ac:dyDescent="0.2">
      <c r="A183" s="767"/>
      <c r="B183" s="767"/>
      <c r="C183" s="767"/>
      <c r="D183" s="768"/>
      <c r="E183" s="768"/>
      <c r="F183" s="768"/>
      <c r="G183" s="768"/>
      <c r="H183" s="768"/>
      <c r="I183" s="769"/>
      <c r="J183" s="770"/>
      <c r="K183" s="717"/>
      <c r="L183" s="717"/>
      <c r="M183" s="767"/>
      <c r="N183" s="768"/>
      <c r="O183" s="767"/>
      <c r="P183" s="768"/>
      <c r="Q183" s="771"/>
      <c r="R183" s="771"/>
      <c r="S183" s="717"/>
      <c r="T183" s="717"/>
      <c r="U183" s="717"/>
      <c r="V183" s="717"/>
      <c r="W183" s="717"/>
      <c r="X183" s="717"/>
      <c r="Y183" s="717"/>
      <c r="Z183" s="717"/>
      <c r="AA183" s="717"/>
      <c r="AB183" s="717"/>
    </row>
    <row r="184" spans="1:28" ht="15.75" customHeight="1" x14ac:dyDescent="0.2">
      <c r="A184" s="767"/>
      <c r="B184" s="767"/>
      <c r="C184" s="767"/>
      <c r="D184" s="768"/>
      <c r="E184" s="768"/>
      <c r="F184" s="768"/>
      <c r="G184" s="768"/>
      <c r="H184" s="768"/>
      <c r="I184" s="769"/>
      <c r="J184" s="770"/>
      <c r="K184" s="717"/>
      <c r="L184" s="717"/>
      <c r="M184" s="767"/>
      <c r="N184" s="768"/>
      <c r="O184" s="767"/>
      <c r="P184" s="768"/>
      <c r="Q184" s="771"/>
      <c r="R184" s="771"/>
      <c r="S184" s="717"/>
      <c r="T184" s="717"/>
      <c r="U184" s="717"/>
      <c r="V184" s="717"/>
      <c r="W184" s="717"/>
      <c r="X184" s="717"/>
      <c r="Y184" s="717"/>
      <c r="Z184" s="717"/>
      <c r="AA184" s="717"/>
      <c r="AB184" s="717"/>
    </row>
    <row r="185" spans="1:28" ht="15.75" customHeight="1" x14ac:dyDescent="0.2">
      <c r="A185" s="767"/>
      <c r="B185" s="767"/>
      <c r="C185" s="767"/>
      <c r="D185" s="768"/>
      <c r="E185" s="768"/>
      <c r="F185" s="768"/>
      <c r="G185" s="768"/>
      <c r="H185" s="768"/>
      <c r="I185" s="769"/>
      <c r="J185" s="770"/>
      <c r="K185" s="717"/>
      <c r="L185" s="717"/>
      <c r="M185" s="767"/>
      <c r="N185" s="768"/>
      <c r="O185" s="767"/>
      <c r="P185" s="768"/>
      <c r="Q185" s="771"/>
      <c r="R185" s="771"/>
      <c r="S185" s="717"/>
      <c r="T185" s="717"/>
      <c r="U185" s="717"/>
      <c r="V185" s="717"/>
      <c r="W185" s="717"/>
      <c r="X185" s="717"/>
      <c r="Y185" s="717"/>
      <c r="Z185" s="717"/>
      <c r="AA185" s="717"/>
      <c r="AB185" s="717"/>
    </row>
    <row r="186" spans="1:28" ht="15.75" customHeight="1" x14ac:dyDescent="0.2">
      <c r="A186" s="767"/>
      <c r="B186" s="767"/>
      <c r="C186" s="767"/>
      <c r="D186" s="768"/>
      <c r="E186" s="768"/>
      <c r="F186" s="768"/>
      <c r="G186" s="768"/>
      <c r="H186" s="768"/>
      <c r="I186" s="769"/>
      <c r="J186" s="770"/>
      <c r="K186" s="717"/>
      <c r="L186" s="717"/>
      <c r="M186" s="767"/>
      <c r="N186" s="768"/>
      <c r="O186" s="767"/>
      <c r="P186" s="768"/>
      <c r="Q186" s="771"/>
      <c r="R186" s="771"/>
      <c r="S186" s="717"/>
      <c r="T186" s="717"/>
      <c r="U186" s="717"/>
      <c r="V186" s="717"/>
      <c r="W186" s="717"/>
      <c r="X186" s="717"/>
      <c r="Y186" s="717"/>
      <c r="Z186" s="717"/>
      <c r="AA186" s="717"/>
      <c r="AB186" s="717"/>
    </row>
    <row r="187" spans="1:28" ht="15.75" customHeight="1" x14ac:dyDescent="0.2">
      <c r="A187" s="767"/>
      <c r="B187" s="767"/>
      <c r="C187" s="767"/>
      <c r="D187" s="768"/>
      <c r="E187" s="768"/>
      <c r="F187" s="768"/>
      <c r="G187" s="768"/>
      <c r="H187" s="768"/>
      <c r="I187" s="769"/>
      <c r="J187" s="770"/>
      <c r="K187" s="717"/>
      <c r="L187" s="717"/>
      <c r="M187" s="767"/>
      <c r="N187" s="768"/>
      <c r="O187" s="767"/>
      <c r="P187" s="768"/>
      <c r="Q187" s="771"/>
      <c r="R187" s="771"/>
      <c r="S187" s="717"/>
      <c r="T187" s="717"/>
      <c r="U187" s="717"/>
      <c r="V187" s="717"/>
      <c r="W187" s="717"/>
      <c r="X187" s="717"/>
      <c r="Y187" s="717"/>
      <c r="Z187" s="717"/>
      <c r="AA187" s="717"/>
      <c r="AB187" s="717"/>
    </row>
    <row r="188" spans="1:28" ht="15.75" customHeight="1" x14ac:dyDescent="0.2">
      <c r="A188" s="767"/>
      <c r="B188" s="767"/>
      <c r="C188" s="767"/>
      <c r="D188" s="768"/>
      <c r="E188" s="768"/>
      <c r="F188" s="768"/>
      <c r="G188" s="768"/>
      <c r="H188" s="768"/>
      <c r="I188" s="769"/>
      <c r="J188" s="770"/>
      <c r="K188" s="717"/>
      <c r="L188" s="717"/>
      <c r="M188" s="767"/>
      <c r="N188" s="768"/>
      <c r="O188" s="767"/>
      <c r="P188" s="768"/>
      <c r="Q188" s="771"/>
      <c r="R188" s="771"/>
      <c r="S188" s="717"/>
      <c r="T188" s="717"/>
      <c r="U188" s="717"/>
      <c r="V188" s="717"/>
      <c r="W188" s="717"/>
      <c r="X188" s="717"/>
      <c r="Y188" s="717"/>
      <c r="Z188" s="717"/>
      <c r="AA188" s="717"/>
      <c r="AB188" s="717"/>
    </row>
    <row r="189" spans="1:28" ht="15.75" customHeight="1" x14ac:dyDescent="0.2">
      <c r="A189" s="767"/>
      <c r="B189" s="767"/>
      <c r="C189" s="767"/>
      <c r="D189" s="768"/>
      <c r="E189" s="768"/>
      <c r="F189" s="768"/>
      <c r="G189" s="768"/>
      <c r="H189" s="768"/>
      <c r="I189" s="769"/>
      <c r="J189" s="770"/>
      <c r="K189" s="717"/>
      <c r="L189" s="717"/>
      <c r="M189" s="767"/>
      <c r="N189" s="768"/>
      <c r="O189" s="767"/>
      <c r="P189" s="768"/>
      <c r="Q189" s="771"/>
      <c r="R189" s="771"/>
      <c r="S189" s="717"/>
      <c r="T189" s="717"/>
      <c r="U189" s="717"/>
      <c r="V189" s="717"/>
      <c r="W189" s="717"/>
      <c r="X189" s="717"/>
      <c r="Y189" s="717"/>
      <c r="Z189" s="717"/>
      <c r="AA189" s="717"/>
      <c r="AB189" s="717"/>
    </row>
    <row r="190" spans="1:28" ht="15.75" customHeight="1" x14ac:dyDescent="0.2">
      <c r="A190" s="767"/>
      <c r="B190" s="767"/>
      <c r="C190" s="767"/>
      <c r="D190" s="768"/>
      <c r="E190" s="768"/>
      <c r="F190" s="768"/>
      <c r="G190" s="768"/>
      <c r="H190" s="768"/>
      <c r="I190" s="769"/>
      <c r="J190" s="770"/>
      <c r="K190" s="717"/>
      <c r="L190" s="717"/>
      <c r="M190" s="767"/>
      <c r="N190" s="768"/>
      <c r="O190" s="767"/>
      <c r="P190" s="768"/>
      <c r="Q190" s="771"/>
      <c r="R190" s="771"/>
      <c r="S190" s="717"/>
      <c r="T190" s="717"/>
      <c r="U190" s="717"/>
      <c r="V190" s="717"/>
      <c r="W190" s="717"/>
      <c r="X190" s="717"/>
      <c r="Y190" s="717"/>
      <c r="Z190" s="717"/>
      <c r="AA190" s="717"/>
      <c r="AB190" s="717"/>
    </row>
    <row r="191" spans="1:28" ht="15.75" customHeight="1" x14ac:dyDescent="0.2">
      <c r="A191" s="767"/>
      <c r="B191" s="767"/>
      <c r="C191" s="767"/>
      <c r="D191" s="768"/>
      <c r="E191" s="768"/>
      <c r="F191" s="768"/>
      <c r="G191" s="768"/>
      <c r="H191" s="768"/>
      <c r="I191" s="769"/>
      <c r="J191" s="770"/>
      <c r="K191" s="717"/>
      <c r="L191" s="717"/>
      <c r="M191" s="767"/>
      <c r="N191" s="768"/>
      <c r="O191" s="767"/>
      <c r="P191" s="768"/>
      <c r="Q191" s="771"/>
      <c r="R191" s="771"/>
      <c r="S191" s="717"/>
      <c r="T191" s="717"/>
      <c r="U191" s="717"/>
      <c r="V191" s="717"/>
      <c r="W191" s="717"/>
      <c r="X191" s="717"/>
      <c r="Y191" s="717"/>
      <c r="Z191" s="717"/>
      <c r="AA191" s="717"/>
      <c r="AB191" s="717"/>
    </row>
    <row r="192" spans="1:28" ht="15.75" customHeight="1" x14ac:dyDescent="0.2">
      <c r="A192" s="767"/>
      <c r="B192" s="767"/>
      <c r="C192" s="767"/>
      <c r="D192" s="768"/>
      <c r="E192" s="768"/>
      <c r="F192" s="768"/>
      <c r="G192" s="768"/>
      <c r="H192" s="768"/>
      <c r="I192" s="769"/>
      <c r="J192" s="770"/>
      <c r="K192" s="717"/>
      <c r="L192" s="717"/>
      <c r="M192" s="767"/>
      <c r="N192" s="768"/>
      <c r="O192" s="767"/>
      <c r="P192" s="768"/>
      <c r="Q192" s="771"/>
      <c r="R192" s="771"/>
      <c r="S192" s="717"/>
      <c r="T192" s="717"/>
      <c r="U192" s="717"/>
      <c r="V192" s="717"/>
      <c r="W192" s="717"/>
      <c r="X192" s="717"/>
      <c r="Y192" s="717"/>
      <c r="Z192" s="717"/>
      <c r="AA192" s="717"/>
      <c r="AB192" s="717"/>
    </row>
    <row r="193" spans="1:28" ht="15.75" customHeight="1" x14ac:dyDescent="0.2">
      <c r="A193" s="767"/>
      <c r="B193" s="767"/>
      <c r="C193" s="767"/>
      <c r="D193" s="768"/>
      <c r="E193" s="768"/>
      <c r="F193" s="768"/>
      <c r="G193" s="768"/>
      <c r="H193" s="768"/>
      <c r="I193" s="769"/>
      <c r="J193" s="770"/>
      <c r="K193" s="717"/>
      <c r="L193" s="717"/>
      <c r="M193" s="767"/>
      <c r="N193" s="768"/>
      <c r="O193" s="767"/>
      <c r="P193" s="768"/>
      <c r="Q193" s="771"/>
      <c r="R193" s="771"/>
      <c r="S193" s="717"/>
      <c r="T193" s="717"/>
      <c r="U193" s="717"/>
      <c r="V193" s="717"/>
      <c r="W193" s="717"/>
      <c r="X193" s="717"/>
      <c r="Y193" s="717"/>
      <c r="Z193" s="717"/>
      <c r="AA193" s="717"/>
      <c r="AB193" s="717"/>
    </row>
    <row r="194" spans="1:28" ht="15.75" customHeight="1" x14ac:dyDescent="0.2">
      <c r="A194" s="767"/>
      <c r="B194" s="767"/>
      <c r="C194" s="767"/>
      <c r="D194" s="768"/>
      <c r="E194" s="768"/>
      <c r="F194" s="768"/>
      <c r="G194" s="768"/>
      <c r="H194" s="768"/>
      <c r="I194" s="769"/>
      <c r="J194" s="770"/>
      <c r="K194" s="717"/>
      <c r="L194" s="717"/>
      <c r="M194" s="767"/>
      <c r="N194" s="768"/>
      <c r="O194" s="767"/>
      <c r="P194" s="768"/>
      <c r="Q194" s="771"/>
      <c r="R194" s="771"/>
      <c r="S194" s="717"/>
      <c r="T194" s="717"/>
      <c r="U194" s="717"/>
      <c r="V194" s="717"/>
      <c r="W194" s="717"/>
      <c r="X194" s="717"/>
      <c r="Y194" s="717"/>
      <c r="Z194" s="717"/>
      <c r="AA194" s="717"/>
      <c r="AB194" s="717"/>
    </row>
    <row r="195" spans="1:28" ht="15.75" customHeight="1" x14ac:dyDescent="0.2">
      <c r="A195" s="767"/>
      <c r="B195" s="767"/>
      <c r="C195" s="767"/>
      <c r="D195" s="768"/>
      <c r="E195" s="768"/>
      <c r="F195" s="768"/>
      <c r="G195" s="768"/>
      <c r="H195" s="768"/>
      <c r="I195" s="769"/>
      <c r="J195" s="770"/>
      <c r="K195" s="717"/>
      <c r="L195" s="717"/>
      <c r="M195" s="767"/>
      <c r="N195" s="768"/>
      <c r="O195" s="767"/>
      <c r="P195" s="768"/>
      <c r="Q195" s="771"/>
      <c r="R195" s="771"/>
      <c r="S195" s="717"/>
      <c r="T195" s="717"/>
      <c r="U195" s="717"/>
      <c r="V195" s="717"/>
      <c r="W195" s="717"/>
      <c r="X195" s="717"/>
      <c r="Y195" s="717"/>
      <c r="Z195" s="717"/>
      <c r="AA195" s="717"/>
      <c r="AB195" s="717"/>
    </row>
    <row r="196" spans="1:28" ht="15.75" customHeight="1" x14ac:dyDescent="0.2">
      <c r="A196" s="767"/>
      <c r="B196" s="767"/>
      <c r="C196" s="767"/>
      <c r="D196" s="768"/>
      <c r="E196" s="768"/>
      <c r="F196" s="768"/>
      <c r="G196" s="768"/>
      <c r="H196" s="768"/>
      <c r="I196" s="769"/>
      <c r="J196" s="770"/>
      <c r="K196" s="717"/>
      <c r="L196" s="717"/>
      <c r="M196" s="767"/>
      <c r="N196" s="768"/>
      <c r="O196" s="767"/>
      <c r="P196" s="768"/>
      <c r="Q196" s="771"/>
      <c r="R196" s="771"/>
      <c r="S196" s="717"/>
      <c r="T196" s="717"/>
      <c r="U196" s="717"/>
      <c r="V196" s="717"/>
      <c r="W196" s="717"/>
      <c r="X196" s="717"/>
      <c r="Y196" s="717"/>
      <c r="Z196" s="717"/>
      <c r="AA196" s="717"/>
      <c r="AB196" s="717"/>
    </row>
    <row r="197" spans="1:28" ht="15.75" customHeight="1" x14ac:dyDescent="0.2">
      <c r="A197" s="767"/>
      <c r="B197" s="767"/>
      <c r="C197" s="767"/>
      <c r="D197" s="768"/>
      <c r="E197" s="768"/>
      <c r="F197" s="768"/>
      <c r="G197" s="768"/>
      <c r="H197" s="768"/>
      <c r="I197" s="769"/>
      <c r="J197" s="770"/>
      <c r="K197" s="717"/>
      <c r="L197" s="717"/>
      <c r="M197" s="767"/>
      <c r="N197" s="768"/>
      <c r="O197" s="767"/>
      <c r="P197" s="768"/>
      <c r="Q197" s="771"/>
      <c r="R197" s="771"/>
      <c r="S197" s="717"/>
      <c r="T197" s="717"/>
      <c r="U197" s="717"/>
      <c r="V197" s="717"/>
      <c r="W197" s="717"/>
      <c r="X197" s="717"/>
      <c r="Y197" s="717"/>
      <c r="Z197" s="717"/>
      <c r="AA197" s="717"/>
      <c r="AB197" s="717"/>
    </row>
    <row r="198" spans="1:28" ht="15.75" customHeight="1" x14ac:dyDescent="0.2">
      <c r="A198" s="767"/>
      <c r="B198" s="767"/>
      <c r="C198" s="767"/>
      <c r="D198" s="768"/>
      <c r="E198" s="768"/>
      <c r="F198" s="768"/>
      <c r="G198" s="768"/>
      <c r="H198" s="768"/>
      <c r="I198" s="769"/>
      <c r="J198" s="770"/>
      <c r="K198" s="717"/>
      <c r="L198" s="717"/>
      <c r="M198" s="767"/>
      <c r="N198" s="768"/>
      <c r="O198" s="767"/>
      <c r="P198" s="768"/>
      <c r="Q198" s="771"/>
      <c r="R198" s="771"/>
      <c r="S198" s="717"/>
      <c r="T198" s="717"/>
      <c r="U198" s="717"/>
      <c r="V198" s="717"/>
      <c r="W198" s="717"/>
      <c r="X198" s="717"/>
      <c r="Y198" s="717"/>
      <c r="Z198" s="717"/>
      <c r="AA198" s="717"/>
      <c r="AB198" s="717"/>
    </row>
    <row r="199" spans="1:28" ht="15.75" customHeight="1" x14ac:dyDescent="0.2">
      <c r="A199" s="767"/>
      <c r="B199" s="767"/>
      <c r="C199" s="767"/>
      <c r="D199" s="768"/>
      <c r="E199" s="768"/>
      <c r="F199" s="768"/>
      <c r="G199" s="768"/>
      <c r="H199" s="768"/>
      <c r="I199" s="769"/>
      <c r="J199" s="770"/>
      <c r="K199" s="717"/>
      <c r="L199" s="717"/>
      <c r="M199" s="767"/>
      <c r="N199" s="768"/>
      <c r="O199" s="767"/>
      <c r="P199" s="768"/>
      <c r="Q199" s="771"/>
      <c r="R199" s="771"/>
      <c r="S199" s="717"/>
      <c r="T199" s="717"/>
      <c r="U199" s="717"/>
      <c r="V199" s="717"/>
      <c r="W199" s="717"/>
      <c r="X199" s="717"/>
      <c r="Y199" s="717"/>
      <c r="Z199" s="717"/>
      <c r="AA199" s="717"/>
      <c r="AB199" s="717"/>
    </row>
    <row r="200" spans="1:28" ht="15.75" customHeight="1" x14ac:dyDescent="0.2">
      <c r="A200" s="767"/>
      <c r="B200" s="767"/>
      <c r="C200" s="767"/>
      <c r="D200" s="768"/>
      <c r="E200" s="768"/>
      <c r="F200" s="768"/>
      <c r="G200" s="768"/>
      <c r="H200" s="768"/>
      <c r="I200" s="769"/>
      <c r="J200" s="770"/>
      <c r="K200" s="717"/>
      <c r="L200" s="717"/>
      <c r="M200" s="767"/>
      <c r="N200" s="768"/>
      <c r="O200" s="767"/>
      <c r="P200" s="768"/>
      <c r="Q200" s="771"/>
      <c r="R200" s="771"/>
      <c r="S200" s="717"/>
      <c r="T200" s="717"/>
      <c r="U200" s="717"/>
      <c r="V200" s="717"/>
      <c r="W200" s="717"/>
      <c r="X200" s="717"/>
      <c r="Y200" s="717"/>
      <c r="Z200" s="717"/>
      <c r="AA200" s="717"/>
      <c r="AB200" s="717"/>
    </row>
    <row r="201" spans="1:28" ht="15.75" customHeight="1" x14ac:dyDescent="0.2">
      <c r="A201" s="767"/>
      <c r="B201" s="767"/>
      <c r="C201" s="767"/>
      <c r="D201" s="768"/>
      <c r="E201" s="768"/>
      <c r="F201" s="768"/>
      <c r="G201" s="768"/>
      <c r="H201" s="768"/>
      <c r="I201" s="769"/>
      <c r="J201" s="770"/>
      <c r="K201" s="717"/>
      <c r="L201" s="717"/>
      <c r="M201" s="767"/>
      <c r="N201" s="768"/>
      <c r="O201" s="767"/>
      <c r="P201" s="768"/>
      <c r="Q201" s="771"/>
      <c r="R201" s="771"/>
      <c r="S201" s="717"/>
      <c r="T201" s="717"/>
      <c r="U201" s="717"/>
      <c r="V201" s="717"/>
      <c r="W201" s="717"/>
      <c r="X201" s="717"/>
      <c r="Y201" s="717"/>
      <c r="Z201" s="717"/>
      <c r="AA201" s="717"/>
      <c r="AB201" s="717"/>
    </row>
    <row r="202" spans="1:28" ht="15.75" customHeight="1" x14ac:dyDescent="0.2">
      <c r="A202" s="767"/>
      <c r="B202" s="767"/>
      <c r="C202" s="767"/>
      <c r="D202" s="768"/>
      <c r="E202" s="768"/>
      <c r="F202" s="768"/>
      <c r="G202" s="768"/>
      <c r="H202" s="768"/>
      <c r="I202" s="769"/>
      <c r="J202" s="770"/>
      <c r="K202" s="717"/>
      <c r="L202" s="717"/>
      <c r="M202" s="767"/>
      <c r="N202" s="768"/>
      <c r="O202" s="767"/>
      <c r="P202" s="768"/>
      <c r="Q202" s="771"/>
      <c r="R202" s="771"/>
      <c r="S202" s="717"/>
      <c r="T202" s="717"/>
      <c r="U202" s="717"/>
      <c r="V202" s="717"/>
      <c r="W202" s="717"/>
      <c r="X202" s="717"/>
      <c r="Y202" s="717"/>
      <c r="Z202" s="717"/>
      <c r="AA202" s="717"/>
      <c r="AB202" s="717"/>
    </row>
    <row r="203" spans="1:28" ht="15.75" customHeight="1" x14ac:dyDescent="0.2">
      <c r="A203" s="767"/>
      <c r="B203" s="767"/>
      <c r="C203" s="767"/>
      <c r="D203" s="768"/>
      <c r="E203" s="768"/>
      <c r="F203" s="768"/>
      <c r="G203" s="768"/>
      <c r="H203" s="768"/>
      <c r="I203" s="769"/>
      <c r="J203" s="770"/>
      <c r="K203" s="717"/>
      <c r="L203" s="717"/>
      <c r="M203" s="767"/>
      <c r="N203" s="768"/>
      <c r="O203" s="767"/>
      <c r="P203" s="768"/>
      <c r="Q203" s="771"/>
      <c r="R203" s="771"/>
      <c r="S203" s="717"/>
      <c r="T203" s="717"/>
      <c r="U203" s="717"/>
      <c r="V203" s="717"/>
      <c r="W203" s="717"/>
      <c r="X203" s="717"/>
      <c r="Y203" s="717"/>
      <c r="Z203" s="717"/>
      <c r="AA203" s="717"/>
      <c r="AB203" s="717"/>
    </row>
    <row r="204" spans="1:28" ht="15.75" customHeight="1" x14ac:dyDescent="0.2">
      <c r="A204" s="767"/>
      <c r="B204" s="767"/>
      <c r="C204" s="767"/>
      <c r="D204" s="768"/>
      <c r="E204" s="768"/>
      <c r="F204" s="768"/>
      <c r="G204" s="768"/>
      <c r="H204" s="768"/>
      <c r="I204" s="769"/>
      <c r="J204" s="770"/>
      <c r="K204" s="717"/>
      <c r="L204" s="717"/>
      <c r="M204" s="767"/>
      <c r="N204" s="768"/>
      <c r="O204" s="767"/>
      <c r="P204" s="768"/>
      <c r="Q204" s="771"/>
      <c r="R204" s="771"/>
      <c r="S204" s="717"/>
      <c r="T204" s="717"/>
      <c r="U204" s="717"/>
      <c r="V204" s="717"/>
      <c r="W204" s="717"/>
      <c r="X204" s="717"/>
      <c r="Y204" s="717"/>
      <c r="Z204" s="717"/>
      <c r="AA204" s="717"/>
      <c r="AB204" s="717"/>
    </row>
    <row r="205" spans="1:28" ht="15.75" customHeight="1" x14ac:dyDescent="0.2">
      <c r="A205" s="767"/>
      <c r="B205" s="767"/>
      <c r="C205" s="767"/>
      <c r="D205" s="768"/>
      <c r="E205" s="768"/>
      <c r="F205" s="768"/>
      <c r="G205" s="768"/>
      <c r="H205" s="768"/>
      <c r="I205" s="769"/>
      <c r="J205" s="770"/>
      <c r="K205" s="717"/>
      <c r="L205" s="717"/>
      <c r="M205" s="767"/>
      <c r="N205" s="768"/>
      <c r="O205" s="767"/>
      <c r="P205" s="768"/>
      <c r="Q205" s="771"/>
      <c r="R205" s="771"/>
      <c r="S205" s="717"/>
      <c r="T205" s="717"/>
      <c r="U205" s="717"/>
      <c r="V205" s="717"/>
      <c r="W205" s="717"/>
      <c r="X205" s="717"/>
      <c r="Y205" s="717"/>
      <c r="Z205" s="717"/>
      <c r="AA205" s="717"/>
      <c r="AB205" s="717"/>
    </row>
    <row r="206" spans="1:28" ht="15.75" customHeight="1" x14ac:dyDescent="0.2">
      <c r="A206" s="767"/>
      <c r="B206" s="767"/>
      <c r="C206" s="767"/>
      <c r="D206" s="768"/>
      <c r="E206" s="768"/>
      <c r="F206" s="768"/>
      <c r="G206" s="768"/>
      <c r="H206" s="768"/>
      <c r="I206" s="769"/>
      <c r="J206" s="770"/>
      <c r="K206" s="717"/>
      <c r="L206" s="717"/>
      <c r="M206" s="767"/>
      <c r="N206" s="768"/>
      <c r="O206" s="767"/>
      <c r="P206" s="768"/>
      <c r="Q206" s="771"/>
      <c r="R206" s="771"/>
      <c r="S206" s="717"/>
      <c r="T206" s="717"/>
      <c r="U206" s="717"/>
      <c r="V206" s="717"/>
      <c r="W206" s="717"/>
      <c r="X206" s="717"/>
      <c r="Y206" s="717"/>
      <c r="Z206" s="717"/>
      <c r="AA206" s="717"/>
      <c r="AB206" s="717"/>
    </row>
    <row r="207" spans="1:28" ht="15.75" customHeight="1" x14ac:dyDescent="0.2">
      <c r="A207" s="767"/>
      <c r="B207" s="767"/>
      <c r="C207" s="767"/>
      <c r="D207" s="768"/>
      <c r="E207" s="768"/>
      <c r="F207" s="768"/>
      <c r="G207" s="768"/>
      <c r="H207" s="768"/>
      <c r="I207" s="769"/>
      <c r="J207" s="770"/>
      <c r="K207" s="717"/>
      <c r="L207" s="717"/>
      <c r="M207" s="767"/>
      <c r="N207" s="768"/>
      <c r="O207" s="767"/>
      <c r="P207" s="768"/>
      <c r="Q207" s="771"/>
      <c r="R207" s="771"/>
      <c r="S207" s="717"/>
      <c r="T207" s="717"/>
      <c r="U207" s="717"/>
      <c r="V207" s="717"/>
      <c r="W207" s="717"/>
      <c r="X207" s="717"/>
      <c r="Y207" s="717"/>
      <c r="Z207" s="717"/>
      <c r="AA207" s="717"/>
      <c r="AB207" s="717"/>
    </row>
    <row r="208" spans="1:28" ht="15.75" customHeight="1" x14ac:dyDescent="0.2">
      <c r="A208" s="767"/>
      <c r="B208" s="767"/>
      <c r="C208" s="767"/>
      <c r="D208" s="768"/>
      <c r="E208" s="768"/>
      <c r="F208" s="768"/>
      <c r="G208" s="768"/>
      <c r="H208" s="768"/>
      <c r="I208" s="769"/>
      <c r="J208" s="770"/>
      <c r="K208" s="717"/>
      <c r="L208" s="717"/>
      <c r="M208" s="767"/>
      <c r="N208" s="768"/>
      <c r="O208" s="767"/>
      <c r="P208" s="768"/>
      <c r="Q208" s="771"/>
      <c r="R208" s="771"/>
      <c r="S208" s="717"/>
      <c r="T208" s="717"/>
      <c r="U208" s="717"/>
      <c r="V208" s="717"/>
      <c r="W208" s="717"/>
      <c r="X208" s="717"/>
      <c r="Y208" s="717"/>
      <c r="Z208" s="717"/>
      <c r="AA208" s="717"/>
      <c r="AB208" s="717"/>
    </row>
    <row r="209" spans="1:28" ht="15.75" customHeight="1" x14ac:dyDescent="0.2">
      <c r="A209" s="767"/>
      <c r="B209" s="767"/>
      <c r="C209" s="767"/>
      <c r="D209" s="768"/>
      <c r="E209" s="768"/>
      <c r="F209" s="768"/>
      <c r="G209" s="768"/>
      <c r="H209" s="768"/>
      <c r="I209" s="769"/>
      <c r="J209" s="770"/>
      <c r="K209" s="717"/>
      <c r="L209" s="717"/>
      <c r="M209" s="767"/>
      <c r="N209" s="768"/>
      <c r="O209" s="767"/>
      <c r="P209" s="768"/>
      <c r="Q209" s="771"/>
      <c r="R209" s="771"/>
      <c r="S209" s="717"/>
      <c r="T209" s="717"/>
      <c r="U209" s="717"/>
      <c r="V209" s="717"/>
      <c r="W209" s="717"/>
      <c r="X209" s="717"/>
      <c r="Y209" s="717"/>
      <c r="Z209" s="717"/>
      <c r="AA209" s="717"/>
      <c r="AB209" s="717"/>
    </row>
    <row r="210" spans="1:28" ht="15.75" customHeight="1" x14ac:dyDescent="0.2">
      <c r="A210" s="767"/>
      <c r="B210" s="767"/>
      <c r="C210" s="767"/>
      <c r="D210" s="768"/>
      <c r="E210" s="768"/>
      <c r="F210" s="768"/>
      <c r="G210" s="768"/>
      <c r="H210" s="768"/>
      <c r="I210" s="769"/>
      <c r="J210" s="770"/>
      <c r="K210" s="717"/>
      <c r="L210" s="717"/>
      <c r="M210" s="767"/>
      <c r="N210" s="768"/>
      <c r="O210" s="767"/>
      <c r="P210" s="768"/>
      <c r="Q210" s="771"/>
      <c r="R210" s="771"/>
      <c r="S210" s="717"/>
      <c r="T210" s="717"/>
      <c r="U210" s="717"/>
      <c r="V210" s="717"/>
      <c r="W210" s="717"/>
      <c r="X210" s="717"/>
      <c r="Y210" s="717"/>
      <c r="Z210" s="717"/>
      <c r="AA210" s="717"/>
      <c r="AB210" s="717"/>
    </row>
    <row r="211" spans="1:28" ht="15.75" customHeight="1" x14ac:dyDescent="0.2">
      <c r="A211" s="767"/>
      <c r="B211" s="767"/>
      <c r="C211" s="767"/>
      <c r="D211" s="768"/>
      <c r="E211" s="768"/>
      <c r="F211" s="768"/>
      <c r="G211" s="768"/>
      <c r="H211" s="768"/>
      <c r="I211" s="769"/>
      <c r="J211" s="770"/>
      <c r="K211" s="717"/>
      <c r="L211" s="717"/>
      <c r="M211" s="767"/>
      <c r="N211" s="768"/>
      <c r="O211" s="767"/>
      <c r="P211" s="768"/>
      <c r="Q211" s="771"/>
      <c r="R211" s="771"/>
      <c r="S211" s="717"/>
      <c r="T211" s="717"/>
      <c r="U211" s="717"/>
      <c r="V211" s="717"/>
      <c r="W211" s="717"/>
      <c r="X211" s="717"/>
      <c r="Y211" s="717"/>
      <c r="Z211" s="717"/>
      <c r="AA211" s="717"/>
      <c r="AB211" s="717"/>
    </row>
    <row r="212" spans="1:28" ht="15.75" customHeight="1" x14ac:dyDescent="0.2">
      <c r="A212" s="767"/>
      <c r="B212" s="767"/>
      <c r="C212" s="767"/>
      <c r="D212" s="768"/>
      <c r="E212" s="768"/>
      <c r="F212" s="768"/>
      <c r="G212" s="768"/>
      <c r="H212" s="768"/>
      <c r="I212" s="769"/>
      <c r="J212" s="770"/>
      <c r="K212" s="717"/>
      <c r="L212" s="717"/>
      <c r="M212" s="767"/>
      <c r="N212" s="768"/>
      <c r="O212" s="767"/>
      <c r="P212" s="768"/>
      <c r="Q212" s="771"/>
      <c r="R212" s="771"/>
      <c r="S212" s="717"/>
      <c r="T212" s="717"/>
      <c r="U212" s="717"/>
      <c r="V212" s="717"/>
      <c r="W212" s="717"/>
      <c r="X212" s="717"/>
      <c r="Y212" s="717"/>
      <c r="Z212" s="717"/>
      <c r="AA212" s="717"/>
      <c r="AB212" s="717"/>
    </row>
    <row r="213" spans="1:28" ht="15.75" customHeight="1" x14ac:dyDescent="0.2">
      <c r="A213" s="767"/>
      <c r="B213" s="767"/>
      <c r="C213" s="767"/>
      <c r="D213" s="768"/>
      <c r="E213" s="768"/>
      <c r="F213" s="768"/>
      <c r="G213" s="768"/>
      <c r="H213" s="768"/>
      <c r="I213" s="769"/>
      <c r="J213" s="770"/>
      <c r="K213" s="717"/>
      <c r="L213" s="717"/>
      <c r="M213" s="767"/>
      <c r="N213" s="768"/>
      <c r="O213" s="767"/>
      <c r="P213" s="768"/>
      <c r="Q213" s="771"/>
      <c r="R213" s="771"/>
      <c r="S213" s="717"/>
      <c r="T213" s="717"/>
      <c r="U213" s="717"/>
      <c r="V213" s="717"/>
      <c r="W213" s="717"/>
      <c r="X213" s="717"/>
      <c r="Y213" s="717"/>
      <c r="Z213" s="717"/>
      <c r="AA213" s="717"/>
      <c r="AB213" s="717"/>
    </row>
    <row r="214" spans="1:28" ht="15.75" customHeight="1" x14ac:dyDescent="0.2">
      <c r="A214" s="767"/>
      <c r="B214" s="767"/>
      <c r="C214" s="767"/>
      <c r="D214" s="768"/>
      <c r="E214" s="768"/>
      <c r="F214" s="768"/>
      <c r="G214" s="768"/>
      <c r="H214" s="768"/>
      <c r="I214" s="769"/>
      <c r="J214" s="770"/>
      <c r="K214" s="717"/>
      <c r="L214" s="717"/>
      <c r="M214" s="767"/>
      <c r="N214" s="768"/>
      <c r="O214" s="767"/>
      <c r="P214" s="768"/>
      <c r="Q214" s="771"/>
      <c r="R214" s="771"/>
      <c r="S214" s="717"/>
      <c r="T214" s="717"/>
      <c r="U214" s="717"/>
      <c r="V214" s="717"/>
      <c r="W214" s="717"/>
      <c r="X214" s="717"/>
      <c r="Y214" s="717"/>
      <c r="Z214" s="717"/>
      <c r="AA214" s="717"/>
      <c r="AB214" s="717"/>
    </row>
    <row r="215" spans="1:28" ht="15.75" customHeight="1" x14ac:dyDescent="0.2">
      <c r="A215" s="767"/>
      <c r="B215" s="767"/>
      <c r="C215" s="767"/>
      <c r="D215" s="768"/>
      <c r="E215" s="768"/>
      <c r="F215" s="768"/>
      <c r="G215" s="768"/>
      <c r="H215" s="768"/>
      <c r="I215" s="769"/>
      <c r="J215" s="770"/>
      <c r="K215" s="717"/>
      <c r="L215" s="717"/>
      <c r="M215" s="767"/>
      <c r="N215" s="768"/>
      <c r="O215" s="767"/>
      <c r="P215" s="768"/>
      <c r="Q215" s="771"/>
      <c r="R215" s="771"/>
      <c r="S215" s="717"/>
      <c r="T215" s="717"/>
      <c r="U215" s="717"/>
      <c r="V215" s="717"/>
      <c r="W215" s="717"/>
      <c r="X215" s="717"/>
      <c r="Y215" s="717"/>
      <c r="Z215" s="717"/>
      <c r="AA215" s="717"/>
      <c r="AB215" s="717"/>
    </row>
    <row r="216" spans="1:28" ht="15.75" customHeight="1" x14ac:dyDescent="0.2">
      <c r="A216" s="767"/>
      <c r="B216" s="767"/>
      <c r="C216" s="767"/>
      <c r="D216" s="768"/>
      <c r="E216" s="768"/>
      <c r="F216" s="768"/>
      <c r="G216" s="768"/>
      <c r="H216" s="768"/>
      <c r="I216" s="769"/>
      <c r="J216" s="770"/>
      <c r="K216" s="717"/>
      <c r="L216" s="717"/>
      <c r="M216" s="767"/>
      <c r="N216" s="768"/>
      <c r="O216" s="767"/>
      <c r="P216" s="768"/>
      <c r="Q216" s="771"/>
      <c r="R216" s="771"/>
      <c r="S216" s="717"/>
      <c r="T216" s="717"/>
      <c r="U216" s="717"/>
      <c r="V216" s="717"/>
      <c r="W216" s="717"/>
      <c r="X216" s="717"/>
      <c r="Y216" s="717"/>
      <c r="Z216" s="717"/>
      <c r="AA216" s="717"/>
      <c r="AB216" s="717"/>
    </row>
    <row r="217" spans="1:28" ht="15.75" customHeight="1" x14ac:dyDescent="0.2">
      <c r="A217" s="767"/>
      <c r="B217" s="767"/>
      <c r="C217" s="767"/>
      <c r="D217" s="768"/>
      <c r="E217" s="768"/>
      <c r="F217" s="768"/>
      <c r="G217" s="768"/>
      <c r="H217" s="768"/>
      <c r="I217" s="769"/>
      <c r="J217" s="770"/>
      <c r="K217" s="717"/>
      <c r="L217" s="717"/>
      <c r="M217" s="767"/>
      <c r="N217" s="768"/>
      <c r="O217" s="767"/>
      <c r="P217" s="768"/>
      <c r="Q217" s="771"/>
      <c r="R217" s="771"/>
      <c r="S217" s="717"/>
      <c r="T217" s="717"/>
      <c r="U217" s="717"/>
      <c r="V217" s="717"/>
      <c r="W217" s="717"/>
      <c r="X217" s="717"/>
      <c r="Y217" s="717"/>
      <c r="Z217" s="717"/>
      <c r="AA217" s="717"/>
      <c r="AB217" s="717"/>
    </row>
    <row r="218" spans="1:28" ht="15.75" customHeight="1" x14ac:dyDescent="0.2">
      <c r="A218" s="767"/>
      <c r="B218" s="767"/>
      <c r="C218" s="767"/>
      <c r="D218" s="768"/>
      <c r="E218" s="768"/>
      <c r="F218" s="768"/>
      <c r="G218" s="768"/>
      <c r="H218" s="768"/>
      <c r="I218" s="769"/>
      <c r="J218" s="770"/>
      <c r="K218" s="717"/>
      <c r="L218" s="717"/>
      <c r="M218" s="767"/>
      <c r="N218" s="768"/>
      <c r="O218" s="767"/>
      <c r="P218" s="768"/>
      <c r="Q218" s="771"/>
      <c r="R218" s="771"/>
      <c r="S218" s="717"/>
      <c r="T218" s="717"/>
      <c r="U218" s="717"/>
      <c r="V218" s="717"/>
      <c r="W218" s="717"/>
      <c r="X218" s="717"/>
      <c r="Y218" s="717"/>
      <c r="Z218" s="717"/>
      <c r="AA218" s="717"/>
      <c r="AB218" s="717"/>
    </row>
    <row r="219" spans="1:28" ht="15.75" customHeight="1" x14ac:dyDescent="0.2">
      <c r="A219" s="767"/>
      <c r="B219" s="767"/>
      <c r="C219" s="767"/>
      <c r="D219" s="768"/>
      <c r="E219" s="768"/>
      <c r="F219" s="768"/>
      <c r="G219" s="768"/>
      <c r="H219" s="768"/>
      <c r="I219" s="769"/>
      <c r="J219" s="770"/>
      <c r="K219" s="717"/>
      <c r="L219" s="717"/>
      <c r="M219" s="767"/>
      <c r="N219" s="768"/>
      <c r="O219" s="767"/>
      <c r="P219" s="768"/>
      <c r="Q219" s="771"/>
      <c r="R219" s="771"/>
      <c r="S219" s="717"/>
      <c r="T219" s="717"/>
      <c r="U219" s="717"/>
      <c r="V219" s="717"/>
      <c r="W219" s="717"/>
      <c r="X219" s="717"/>
      <c r="Y219" s="717"/>
      <c r="Z219" s="717"/>
      <c r="AA219" s="717"/>
      <c r="AB219" s="717"/>
    </row>
    <row r="220" spans="1:28" ht="15.75" customHeight="1" x14ac:dyDescent="0.2">
      <c r="A220" s="767"/>
      <c r="B220" s="767"/>
      <c r="C220" s="767"/>
      <c r="D220" s="768"/>
      <c r="E220" s="768"/>
      <c r="F220" s="768"/>
      <c r="G220" s="768"/>
      <c r="H220" s="768"/>
      <c r="I220" s="769"/>
      <c r="J220" s="770"/>
      <c r="K220" s="717"/>
      <c r="L220" s="717"/>
      <c r="M220" s="767"/>
      <c r="N220" s="768"/>
      <c r="O220" s="767"/>
      <c r="P220" s="768"/>
      <c r="Q220" s="771"/>
      <c r="R220" s="771"/>
      <c r="S220" s="717"/>
      <c r="T220" s="717"/>
      <c r="U220" s="717"/>
      <c r="V220" s="717"/>
      <c r="W220" s="717"/>
      <c r="X220" s="717"/>
      <c r="Y220" s="717"/>
      <c r="Z220" s="717"/>
      <c r="AA220" s="717"/>
      <c r="AB220" s="717"/>
    </row>
    <row r="221" spans="1:28" ht="15.75" customHeight="1" x14ac:dyDescent="0.2">
      <c r="A221" s="767"/>
      <c r="B221" s="767"/>
      <c r="C221" s="767"/>
      <c r="D221" s="768"/>
      <c r="E221" s="768"/>
      <c r="F221" s="768"/>
      <c r="G221" s="768"/>
      <c r="H221" s="768"/>
      <c r="I221" s="769"/>
      <c r="J221" s="770"/>
      <c r="K221" s="717"/>
      <c r="L221" s="717"/>
      <c r="M221" s="767"/>
      <c r="N221" s="768"/>
      <c r="O221" s="767"/>
      <c r="P221" s="768"/>
      <c r="Q221" s="771"/>
      <c r="R221" s="771"/>
      <c r="S221" s="717"/>
      <c r="T221" s="717"/>
      <c r="U221" s="717"/>
      <c r="V221" s="717"/>
      <c r="W221" s="717"/>
      <c r="X221" s="717"/>
      <c r="Y221" s="717"/>
      <c r="Z221" s="717"/>
      <c r="AA221" s="717"/>
      <c r="AB221" s="717"/>
    </row>
    <row r="222" spans="1:28" ht="15.75" customHeight="1" x14ac:dyDescent="0.2">
      <c r="A222" s="767"/>
      <c r="B222" s="767"/>
      <c r="C222" s="767"/>
      <c r="D222" s="768"/>
      <c r="E222" s="768"/>
      <c r="F222" s="768"/>
      <c r="G222" s="768"/>
      <c r="H222" s="768"/>
      <c r="I222" s="769"/>
      <c r="J222" s="770"/>
      <c r="K222" s="717"/>
      <c r="L222" s="717"/>
      <c r="M222" s="767"/>
      <c r="N222" s="768"/>
      <c r="O222" s="767"/>
      <c r="P222" s="768"/>
      <c r="Q222" s="771"/>
      <c r="R222" s="771"/>
      <c r="S222" s="717"/>
      <c r="T222" s="717"/>
      <c r="U222" s="717"/>
      <c r="V222" s="717"/>
      <c r="W222" s="717"/>
      <c r="X222" s="717"/>
      <c r="Y222" s="717"/>
      <c r="Z222" s="717"/>
      <c r="AA222" s="717"/>
      <c r="AB222" s="717"/>
    </row>
    <row r="223" spans="1:28" ht="15.75" customHeight="1" x14ac:dyDescent="0.2">
      <c r="A223" s="767"/>
      <c r="B223" s="767"/>
      <c r="C223" s="767"/>
      <c r="D223" s="768"/>
      <c r="E223" s="768"/>
      <c r="F223" s="768"/>
      <c r="G223" s="768"/>
      <c r="H223" s="768"/>
      <c r="I223" s="769"/>
      <c r="J223" s="770"/>
      <c r="K223" s="717"/>
      <c r="L223" s="717"/>
      <c r="M223" s="767"/>
      <c r="N223" s="768"/>
      <c r="O223" s="767"/>
      <c r="P223" s="768"/>
      <c r="Q223" s="771"/>
      <c r="R223" s="771"/>
      <c r="S223" s="717"/>
      <c r="T223" s="717"/>
      <c r="U223" s="717"/>
      <c r="V223" s="717"/>
      <c r="W223" s="717"/>
      <c r="X223" s="717"/>
      <c r="Y223" s="717"/>
      <c r="Z223" s="717"/>
      <c r="AA223" s="717"/>
      <c r="AB223" s="717"/>
    </row>
    <row r="224" spans="1:28" ht="15.75" customHeight="1" x14ac:dyDescent="0.2">
      <c r="A224" s="767"/>
      <c r="B224" s="767"/>
      <c r="C224" s="767"/>
      <c r="D224" s="768"/>
      <c r="E224" s="768"/>
      <c r="F224" s="768"/>
      <c r="G224" s="768"/>
      <c r="H224" s="768"/>
      <c r="I224" s="769"/>
      <c r="J224" s="770"/>
      <c r="K224" s="717"/>
      <c r="L224" s="717"/>
      <c r="M224" s="767"/>
      <c r="N224" s="768"/>
      <c r="O224" s="767"/>
      <c r="P224" s="768"/>
      <c r="Q224" s="771"/>
      <c r="R224" s="771"/>
      <c r="S224" s="717"/>
      <c r="T224" s="717"/>
      <c r="U224" s="717"/>
      <c r="V224" s="717"/>
      <c r="W224" s="717"/>
      <c r="X224" s="717"/>
      <c r="Y224" s="717"/>
      <c r="Z224" s="717"/>
      <c r="AA224" s="717"/>
      <c r="AB224" s="717"/>
    </row>
    <row r="225" spans="1:28" ht="15.75" customHeight="1" x14ac:dyDescent="0.2">
      <c r="A225" s="767"/>
      <c r="B225" s="767"/>
      <c r="C225" s="767"/>
      <c r="D225" s="768"/>
      <c r="E225" s="768"/>
      <c r="F225" s="768"/>
      <c r="G225" s="768"/>
      <c r="H225" s="768"/>
      <c r="I225" s="769"/>
      <c r="J225" s="770"/>
      <c r="K225" s="717"/>
      <c r="L225" s="717"/>
      <c r="M225" s="767"/>
      <c r="N225" s="768"/>
      <c r="O225" s="767"/>
      <c r="P225" s="768"/>
      <c r="Q225" s="771"/>
      <c r="R225" s="771"/>
      <c r="S225" s="717"/>
      <c r="T225" s="717"/>
      <c r="U225" s="717"/>
      <c r="V225" s="717"/>
      <c r="W225" s="717"/>
      <c r="X225" s="717"/>
      <c r="Y225" s="717"/>
      <c r="Z225" s="717"/>
      <c r="AA225" s="717"/>
      <c r="AB225" s="717"/>
    </row>
    <row r="226" spans="1:28" ht="15.75" customHeight="1" x14ac:dyDescent="0.2">
      <c r="A226" s="767"/>
      <c r="B226" s="767"/>
      <c r="C226" s="767"/>
      <c r="D226" s="768"/>
      <c r="E226" s="768"/>
      <c r="F226" s="768"/>
      <c r="G226" s="768"/>
      <c r="H226" s="768"/>
      <c r="I226" s="769"/>
      <c r="J226" s="770"/>
      <c r="K226" s="717"/>
      <c r="L226" s="717"/>
      <c r="M226" s="767"/>
      <c r="N226" s="768"/>
      <c r="O226" s="767"/>
      <c r="P226" s="768"/>
      <c r="Q226" s="771"/>
      <c r="R226" s="771"/>
      <c r="S226" s="717"/>
      <c r="T226" s="717"/>
      <c r="U226" s="717"/>
      <c r="V226" s="717"/>
      <c r="W226" s="717"/>
      <c r="X226" s="717"/>
      <c r="Y226" s="717"/>
      <c r="Z226" s="717"/>
      <c r="AA226" s="717"/>
      <c r="AB226" s="717"/>
    </row>
    <row r="227" spans="1:28" ht="15.75" customHeight="1" x14ac:dyDescent="0.2">
      <c r="A227" s="767"/>
      <c r="B227" s="767"/>
      <c r="C227" s="767"/>
      <c r="D227" s="768"/>
      <c r="E227" s="768"/>
      <c r="F227" s="768"/>
      <c r="G227" s="768"/>
      <c r="H227" s="768"/>
      <c r="I227" s="769"/>
      <c r="J227" s="770"/>
      <c r="K227" s="717"/>
      <c r="L227" s="717"/>
      <c r="M227" s="767"/>
      <c r="N227" s="768"/>
      <c r="O227" s="767"/>
      <c r="P227" s="768"/>
      <c r="Q227" s="771"/>
      <c r="R227" s="771"/>
      <c r="S227" s="717"/>
      <c r="T227" s="717"/>
      <c r="U227" s="717"/>
      <c r="V227" s="717"/>
      <c r="W227" s="717"/>
      <c r="X227" s="717"/>
      <c r="Y227" s="717"/>
      <c r="Z227" s="717"/>
      <c r="AA227" s="717"/>
      <c r="AB227" s="717"/>
    </row>
    <row r="228" spans="1:28" ht="15.75" customHeight="1" x14ac:dyDescent="0.2">
      <c r="A228" s="767"/>
      <c r="B228" s="767"/>
      <c r="C228" s="767"/>
      <c r="D228" s="768"/>
      <c r="E228" s="768"/>
      <c r="F228" s="768"/>
      <c r="G228" s="768"/>
      <c r="H228" s="768"/>
      <c r="I228" s="769"/>
      <c r="J228" s="770"/>
      <c r="K228" s="717"/>
      <c r="L228" s="717"/>
      <c r="M228" s="767"/>
      <c r="N228" s="768"/>
      <c r="O228" s="767"/>
      <c r="P228" s="768"/>
      <c r="Q228" s="771"/>
      <c r="R228" s="771"/>
      <c r="S228" s="717"/>
      <c r="T228" s="717"/>
      <c r="U228" s="717"/>
      <c r="V228" s="717"/>
      <c r="W228" s="717"/>
      <c r="X228" s="717"/>
      <c r="Y228" s="717"/>
      <c r="Z228" s="717"/>
      <c r="AA228" s="717"/>
      <c r="AB228" s="717"/>
    </row>
    <row r="229" spans="1:28" ht="15.75" customHeight="1" x14ac:dyDescent="0.2">
      <c r="A229" s="767"/>
      <c r="B229" s="767"/>
      <c r="C229" s="767"/>
      <c r="D229" s="768"/>
      <c r="E229" s="768"/>
      <c r="F229" s="768"/>
      <c r="G229" s="768"/>
      <c r="H229" s="768"/>
      <c r="I229" s="769"/>
      <c r="J229" s="770"/>
      <c r="K229" s="717"/>
      <c r="L229" s="717"/>
      <c r="M229" s="767"/>
      <c r="N229" s="768"/>
      <c r="O229" s="767"/>
      <c r="P229" s="768"/>
      <c r="Q229" s="771"/>
      <c r="R229" s="771"/>
      <c r="S229" s="717"/>
      <c r="T229" s="717"/>
      <c r="U229" s="717"/>
      <c r="V229" s="717"/>
      <c r="W229" s="717"/>
      <c r="X229" s="717"/>
      <c r="Y229" s="717"/>
      <c r="Z229" s="717"/>
      <c r="AA229" s="717"/>
      <c r="AB229" s="717"/>
    </row>
    <row r="230" spans="1:28" ht="15.75" customHeight="1" x14ac:dyDescent="0.2">
      <c r="A230" s="767"/>
      <c r="B230" s="767"/>
      <c r="C230" s="767"/>
      <c r="D230" s="768"/>
      <c r="E230" s="768"/>
      <c r="F230" s="768"/>
      <c r="G230" s="768"/>
      <c r="H230" s="768"/>
      <c r="I230" s="769"/>
      <c r="J230" s="770"/>
      <c r="K230" s="717"/>
      <c r="L230" s="717"/>
      <c r="M230" s="767"/>
      <c r="N230" s="768"/>
      <c r="O230" s="767"/>
      <c r="P230" s="768"/>
      <c r="Q230" s="771"/>
      <c r="R230" s="771"/>
      <c r="S230" s="717"/>
      <c r="T230" s="717"/>
      <c r="U230" s="717"/>
      <c r="V230" s="717"/>
      <c r="W230" s="717"/>
      <c r="X230" s="717"/>
      <c r="Y230" s="717"/>
      <c r="Z230" s="717"/>
      <c r="AA230" s="717"/>
      <c r="AB230" s="717"/>
    </row>
    <row r="231" spans="1:28" ht="15.75" customHeight="1" x14ac:dyDescent="0.2">
      <c r="A231" s="767"/>
      <c r="B231" s="767"/>
      <c r="C231" s="767"/>
      <c r="D231" s="768"/>
      <c r="E231" s="768"/>
      <c r="F231" s="768"/>
      <c r="G231" s="768"/>
      <c r="H231" s="768"/>
      <c r="I231" s="769"/>
      <c r="J231" s="770"/>
      <c r="K231" s="717"/>
      <c r="L231" s="717"/>
      <c r="M231" s="767"/>
      <c r="N231" s="768"/>
      <c r="O231" s="767"/>
      <c r="P231" s="768"/>
      <c r="Q231" s="771"/>
      <c r="R231" s="771"/>
      <c r="S231" s="717"/>
      <c r="T231" s="717"/>
      <c r="U231" s="717"/>
      <c r="V231" s="717"/>
      <c r="W231" s="717"/>
      <c r="X231" s="717"/>
      <c r="Y231" s="717"/>
      <c r="Z231" s="717"/>
      <c r="AA231" s="717"/>
      <c r="AB231" s="717"/>
    </row>
    <row r="232" spans="1:28" ht="15.75" customHeight="1" x14ac:dyDescent="0.2">
      <c r="A232" s="767"/>
      <c r="B232" s="767"/>
      <c r="C232" s="767"/>
      <c r="D232" s="768"/>
      <c r="E232" s="768"/>
      <c r="F232" s="768"/>
      <c r="G232" s="768"/>
      <c r="H232" s="768"/>
      <c r="I232" s="769"/>
      <c r="J232" s="770"/>
      <c r="K232" s="717"/>
      <c r="L232" s="717"/>
      <c r="M232" s="767"/>
      <c r="N232" s="768"/>
      <c r="O232" s="767"/>
      <c r="P232" s="768"/>
      <c r="Q232" s="771"/>
      <c r="R232" s="771"/>
      <c r="S232" s="717"/>
      <c r="T232" s="717"/>
      <c r="U232" s="717"/>
      <c r="V232" s="717"/>
      <c r="W232" s="717"/>
      <c r="X232" s="717"/>
      <c r="Y232" s="717"/>
      <c r="Z232" s="717"/>
      <c r="AA232" s="717"/>
      <c r="AB232" s="717"/>
    </row>
    <row r="233" spans="1:28" ht="15.75" customHeight="1" x14ac:dyDescent="0.2">
      <c r="A233" s="767"/>
      <c r="B233" s="767"/>
      <c r="C233" s="767"/>
      <c r="D233" s="768"/>
      <c r="E233" s="768"/>
      <c r="F233" s="768"/>
      <c r="G233" s="768"/>
      <c r="H233" s="768"/>
      <c r="I233" s="769"/>
      <c r="J233" s="770"/>
      <c r="K233" s="717"/>
      <c r="L233" s="717"/>
      <c r="M233" s="767"/>
      <c r="N233" s="768"/>
      <c r="O233" s="767"/>
      <c r="P233" s="768"/>
      <c r="Q233" s="771"/>
      <c r="R233" s="771"/>
      <c r="S233" s="717"/>
      <c r="T233" s="717"/>
      <c r="U233" s="717"/>
      <c r="V233" s="717"/>
      <c r="W233" s="717"/>
      <c r="X233" s="717"/>
      <c r="Y233" s="717"/>
      <c r="Z233" s="717"/>
      <c r="AA233" s="717"/>
      <c r="AB233" s="717"/>
    </row>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ortState ref="A4:R35">
    <sortCondition ref="Q19"/>
  </sortState>
  <pageMargins left="0.25" right="0.31" top="0.55000000000000004" bottom="0.47"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0"/>
  <sheetViews>
    <sheetView workbookViewId="0">
      <selection activeCell="D10" sqref="D10"/>
    </sheetView>
  </sheetViews>
  <sheetFormatPr defaultRowHeight="12.75" x14ac:dyDescent="0.2"/>
  <cols>
    <col min="1" max="1" width="13.85546875" customWidth="1"/>
    <col min="2" max="2" width="11.5703125" customWidth="1"/>
    <col min="3" max="3" width="30.85546875" customWidth="1"/>
    <col min="4" max="4" width="10.140625" customWidth="1"/>
  </cols>
  <sheetData>
    <row r="3" spans="1:4" x14ac:dyDescent="0.2">
      <c r="A3" s="772" t="s">
        <v>1064</v>
      </c>
      <c r="B3" t="s">
        <v>1172</v>
      </c>
    </row>
    <row r="5" spans="1:4" x14ac:dyDescent="0.2">
      <c r="A5" s="772" t="s">
        <v>1752</v>
      </c>
      <c r="B5" t="s">
        <v>1500</v>
      </c>
      <c r="C5" t="s">
        <v>2486</v>
      </c>
      <c r="D5" t="s">
        <v>2639</v>
      </c>
    </row>
    <row r="6" spans="1:4" x14ac:dyDescent="0.2">
      <c r="A6" s="809">
        <v>2016</v>
      </c>
      <c r="B6" s="773">
        <v>3</v>
      </c>
      <c r="C6" s="49">
        <v>678</v>
      </c>
      <c r="D6" s="49">
        <v>30066666.666666668</v>
      </c>
    </row>
    <row r="7" spans="1:4" x14ac:dyDescent="0.2">
      <c r="A7" s="809">
        <v>2017</v>
      </c>
      <c r="B7" s="773">
        <v>4</v>
      </c>
      <c r="C7" s="49">
        <v>1158.6000000000001</v>
      </c>
      <c r="D7" s="49">
        <v>49009000</v>
      </c>
    </row>
    <row r="8" spans="1:4" x14ac:dyDescent="0.2">
      <c r="A8" s="809">
        <v>2018</v>
      </c>
      <c r="B8" s="773">
        <v>2</v>
      </c>
      <c r="C8" s="49">
        <v>43.739999999999995</v>
      </c>
      <c r="D8" s="49">
        <v>1900000</v>
      </c>
    </row>
    <row r="9" spans="1:4" x14ac:dyDescent="0.2">
      <c r="A9" s="809">
        <v>2019</v>
      </c>
      <c r="B9" s="773">
        <v>2</v>
      </c>
      <c r="C9" s="49">
        <v>268.10669999999999</v>
      </c>
      <c r="D9" s="49">
        <v>11505000</v>
      </c>
    </row>
    <row r="10" spans="1:4" x14ac:dyDescent="0.2">
      <c r="A10" s="809" t="s">
        <v>1057</v>
      </c>
      <c r="B10" s="773">
        <v>11</v>
      </c>
      <c r="C10" s="49">
        <v>2148.4467</v>
      </c>
      <c r="D10" s="49">
        <v>92480666.666666672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2"/>
  <sheetViews>
    <sheetView topLeftCell="A4" zoomScale="89" zoomScaleNormal="89" workbookViewId="0">
      <pane xSplit="4" ySplit="3" topLeftCell="E76" activePane="bottomRight" state="frozen"/>
      <selection activeCell="A4" sqref="A4"/>
      <selection pane="topRight" activeCell="D4" sqref="D4"/>
      <selection pane="bottomLeft" activeCell="A7" sqref="A7"/>
      <selection pane="bottomRight" activeCell="H64" sqref="H64"/>
    </sheetView>
  </sheetViews>
  <sheetFormatPr defaultRowHeight="15.75" x14ac:dyDescent="0.25"/>
  <cols>
    <col min="1" max="2" width="9.28515625" style="161" customWidth="1"/>
    <col min="3" max="3" width="25.42578125" style="160" customWidth="1"/>
    <col min="4" max="4" width="26.28515625" style="160" customWidth="1"/>
    <col min="5" max="5" width="18.28515625" style="160" customWidth="1"/>
    <col min="6" max="6" width="10.5703125" style="161" customWidth="1"/>
    <col min="7" max="7" width="11.42578125" style="160" customWidth="1"/>
    <col min="8" max="8" width="21.5703125" style="160" customWidth="1"/>
    <col min="9" max="9" width="10.140625" style="311" customWidth="1"/>
    <col min="10" max="11" width="11.140625" style="311" customWidth="1"/>
    <col min="12" max="12" width="13" style="312" customWidth="1"/>
    <col min="13" max="13" width="27.5703125" style="313" customWidth="1"/>
    <col min="14" max="14" width="12.5703125" style="313" customWidth="1"/>
    <col min="15" max="16" width="14" style="313" customWidth="1"/>
    <col min="17" max="17" width="15.28515625" style="313" customWidth="1"/>
    <col min="18" max="18" width="25.5703125" style="313" customWidth="1"/>
    <col min="19" max="19" width="14" style="313" customWidth="1"/>
    <col min="20" max="20" width="15.5703125" style="160" customWidth="1"/>
    <col min="21" max="21" width="15" style="161" customWidth="1"/>
    <col min="22" max="22" width="10.42578125" style="161" customWidth="1"/>
    <col min="23" max="23" width="14.28515625" style="161" customWidth="1"/>
    <col min="24" max="16384" width="9.140625" style="161"/>
  </cols>
  <sheetData>
    <row r="1" spans="1:24" ht="18.75" x14ac:dyDescent="0.3">
      <c r="A1" s="1083" t="s">
        <v>1353</v>
      </c>
      <c r="B1" s="1083"/>
      <c r="C1" s="1083"/>
      <c r="D1" s="1083"/>
      <c r="E1" s="1083"/>
      <c r="F1" s="1083"/>
      <c r="G1" s="1083"/>
      <c r="H1" s="1083"/>
      <c r="I1" s="1083"/>
      <c r="J1" s="1083"/>
      <c r="K1" s="1083"/>
      <c r="L1" s="1083"/>
      <c r="M1" s="1083"/>
      <c r="N1" s="1083"/>
      <c r="O1" s="1083"/>
      <c r="P1" s="1083"/>
      <c r="Q1" s="1083"/>
      <c r="R1" s="1083"/>
      <c r="S1" s="1083"/>
      <c r="T1" s="1083"/>
    </row>
    <row r="2" spans="1:24" x14ac:dyDescent="0.25">
      <c r="D2" s="297"/>
      <c r="E2" s="297"/>
      <c r="F2" s="917"/>
      <c r="G2" s="297"/>
      <c r="H2" s="297"/>
      <c r="I2" s="298"/>
      <c r="J2" s="298"/>
      <c r="K2" s="298"/>
      <c r="L2" s="298"/>
      <c r="M2" s="299"/>
      <c r="N2" s="299"/>
      <c r="O2" s="299"/>
      <c r="P2" s="299"/>
      <c r="Q2" s="299"/>
      <c r="R2" s="299"/>
      <c r="S2" s="299"/>
      <c r="T2" s="300"/>
    </row>
    <row r="3" spans="1:24" s="157" customFormat="1" x14ac:dyDescent="0.25">
      <c r="A3" s="1084" t="s">
        <v>1354</v>
      </c>
      <c r="B3" s="550"/>
      <c r="C3" s="1085" t="s">
        <v>1355</v>
      </c>
      <c r="D3" s="1084" t="s">
        <v>1356</v>
      </c>
      <c r="E3" s="155"/>
      <c r="F3" s="918"/>
      <c r="G3" s="155"/>
      <c r="H3" s="155"/>
      <c r="I3" s="1085" t="s">
        <v>1357</v>
      </c>
      <c r="J3" s="1085"/>
      <c r="K3" s="156"/>
      <c r="L3" s="1086" t="s">
        <v>1358</v>
      </c>
      <c r="M3" s="1088" t="s">
        <v>1359</v>
      </c>
      <c r="N3" s="158"/>
      <c r="O3" s="158"/>
      <c r="P3" s="158"/>
      <c r="Q3" s="158"/>
      <c r="R3" s="158"/>
      <c r="S3" s="158"/>
      <c r="T3" s="481" t="s">
        <v>1064</v>
      </c>
      <c r="U3" s="1082"/>
      <c r="V3" s="1082"/>
      <c r="W3" s="1082"/>
      <c r="X3" s="1082"/>
    </row>
    <row r="4" spans="1:24" s="578" customFormat="1" ht="31.5" x14ac:dyDescent="0.2">
      <c r="A4" s="1085"/>
      <c r="B4" s="551" t="s">
        <v>451</v>
      </c>
      <c r="C4" s="1085"/>
      <c r="D4" s="1085"/>
      <c r="E4" s="573"/>
      <c r="F4" s="919"/>
      <c r="G4" s="573" t="s">
        <v>1360</v>
      </c>
      <c r="H4" s="573" t="s">
        <v>1361</v>
      </c>
      <c r="I4" s="574" t="s">
        <v>1362</v>
      </c>
      <c r="J4" s="574" t="s">
        <v>1363</v>
      </c>
      <c r="K4" s="574"/>
      <c r="L4" s="1087"/>
      <c r="M4" s="1089"/>
      <c r="N4" s="575" t="s">
        <v>1268</v>
      </c>
      <c r="O4" s="575" t="s">
        <v>2089</v>
      </c>
      <c r="P4" s="575"/>
      <c r="Q4" s="575" t="s">
        <v>2088</v>
      </c>
      <c r="R4" s="576" t="s">
        <v>1186</v>
      </c>
      <c r="S4" s="576" t="s">
        <v>1270</v>
      </c>
      <c r="T4" s="577" t="s">
        <v>2425</v>
      </c>
      <c r="U4" s="575" t="s">
        <v>1189</v>
      </c>
      <c r="W4" s="579"/>
      <c r="X4" s="579"/>
    </row>
    <row r="5" spans="1:24" s="162" customFormat="1" ht="18.75" x14ac:dyDescent="0.2">
      <c r="A5" s="482"/>
      <c r="B5" s="482"/>
      <c r="C5" s="482"/>
      <c r="D5" s="482"/>
      <c r="E5" s="350"/>
      <c r="F5" s="920"/>
      <c r="G5" s="350"/>
      <c r="H5" s="350"/>
      <c r="I5" s="351"/>
      <c r="J5" s="352"/>
      <c r="K5" s="352"/>
      <c r="L5" s="353"/>
      <c r="M5" s="354"/>
      <c r="N5" s="354"/>
      <c r="O5" s="354"/>
      <c r="P5" s="354"/>
      <c r="Q5" s="354"/>
      <c r="R5" s="354"/>
      <c r="S5" s="354"/>
      <c r="T5" s="354"/>
    </row>
    <row r="6" spans="1:24" s="301" customFormat="1" x14ac:dyDescent="0.2">
      <c r="A6" s="556" t="s">
        <v>3</v>
      </c>
      <c r="B6" s="556" t="s">
        <v>1514</v>
      </c>
      <c r="C6" s="556" t="s">
        <v>1364</v>
      </c>
      <c r="D6" s="556" t="s">
        <v>1932</v>
      </c>
      <c r="E6" s="556" t="s">
        <v>1933</v>
      </c>
      <c r="F6" s="921" t="s">
        <v>1137</v>
      </c>
      <c r="G6" s="556" t="s">
        <v>1365</v>
      </c>
      <c r="H6" s="556" t="s">
        <v>1361</v>
      </c>
      <c r="I6" s="557" t="s">
        <v>1366</v>
      </c>
      <c r="J6" s="558" t="s">
        <v>1367</v>
      </c>
      <c r="K6" s="558" t="s">
        <v>2090</v>
      </c>
      <c r="L6" s="559" t="s">
        <v>1368</v>
      </c>
      <c r="M6" s="556" t="s">
        <v>1369</v>
      </c>
      <c r="N6" s="556" t="s">
        <v>1901</v>
      </c>
      <c r="O6" s="556" t="s">
        <v>1912</v>
      </c>
      <c r="P6" s="556" t="s">
        <v>2091</v>
      </c>
      <c r="Q6" s="556" t="s">
        <v>1916</v>
      </c>
      <c r="R6" s="556" t="s">
        <v>1187</v>
      </c>
      <c r="S6" s="556" t="s">
        <v>1917</v>
      </c>
      <c r="T6" s="556" t="s">
        <v>1370</v>
      </c>
      <c r="U6" s="560" t="s">
        <v>2424</v>
      </c>
    </row>
    <row r="7" spans="1:24" s="159" customFormat="1" ht="31.5" x14ac:dyDescent="0.2">
      <c r="A7" s="315" t="s">
        <v>2426</v>
      </c>
      <c r="B7" s="315" t="str">
        <f>LEFT(A7,4)</f>
        <v>1992</v>
      </c>
      <c r="C7" s="316" t="s">
        <v>1400</v>
      </c>
      <c r="D7" s="317" t="s">
        <v>2134</v>
      </c>
      <c r="E7" s="317"/>
      <c r="F7" s="316" t="s">
        <v>1830</v>
      </c>
      <c r="G7" s="317"/>
      <c r="H7" s="316" t="s">
        <v>1373</v>
      </c>
      <c r="I7" s="318"/>
      <c r="J7" s="319">
        <v>134</v>
      </c>
      <c r="K7" s="319"/>
      <c r="L7" s="320">
        <v>19436</v>
      </c>
      <c r="M7" s="552"/>
      <c r="N7" s="321"/>
      <c r="O7" s="321"/>
      <c r="P7" s="321"/>
      <c r="Q7" s="321"/>
      <c r="R7" s="321"/>
      <c r="S7" s="321"/>
      <c r="T7" s="316" t="s">
        <v>1168</v>
      </c>
      <c r="U7" s="332"/>
    </row>
    <row r="8" spans="1:24" s="159" customFormat="1" ht="94.5" x14ac:dyDescent="0.2">
      <c r="A8" s="315" t="s">
        <v>2410</v>
      </c>
      <c r="B8" s="315" t="str">
        <f t="shared" ref="B8:B71" si="0">LEFT(A8,4)</f>
        <v>1992</v>
      </c>
      <c r="C8" s="316" t="s">
        <v>2423</v>
      </c>
      <c r="D8" s="317" t="s">
        <v>1375</v>
      </c>
      <c r="E8" s="317"/>
      <c r="F8" s="316" t="s">
        <v>1156</v>
      </c>
      <c r="G8" s="317"/>
      <c r="H8" s="316" t="s">
        <v>1373</v>
      </c>
      <c r="I8" s="318"/>
      <c r="J8" s="319">
        <v>35</v>
      </c>
      <c r="K8" s="319"/>
      <c r="L8" s="320">
        <v>12015</v>
      </c>
      <c r="M8" s="328" t="s">
        <v>1376</v>
      </c>
      <c r="N8" s="321">
        <v>33953</v>
      </c>
      <c r="O8" s="321"/>
      <c r="P8" s="321"/>
      <c r="Q8" s="321"/>
      <c r="R8" s="321"/>
      <c r="S8" s="321"/>
      <c r="T8" s="316" t="s">
        <v>1168</v>
      </c>
      <c r="U8" s="332"/>
    </row>
    <row r="9" spans="1:24" s="159" customFormat="1" ht="94.5" x14ac:dyDescent="0.2">
      <c r="A9" s="315" t="s">
        <v>2411</v>
      </c>
      <c r="B9" s="315" t="str">
        <f t="shared" si="0"/>
        <v>2001</v>
      </c>
      <c r="C9" s="322" t="s">
        <v>586</v>
      </c>
      <c r="D9" s="323" t="s">
        <v>587</v>
      </c>
      <c r="E9" s="323"/>
      <c r="F9" s="322" t="s">
        <v>1157</v>
      </c>
      <c r="G9" s="323"/>
      <c r="H9" s="316" t="s">
        <v>1373</v>
      </c>
      <c r="I9" s="324"/>
      <c r="J9" s="514">
        <v>30.678000000000001</v>
      </c>
      <c r="K9" s="514"/>
      <c r="L9" s="325">
        <v>14696</v>
      </c>
      <c r="M9" s="314" t="s">
        <v>588</v>
      </c>
      <c r="N9" s="321">
        <v>37018</v>
      </c>
      <c r="O9" s="321"/>
      <c r="P9" s="321"/>
      <c r="Q9" s="321"/>
      <c r="R9" s="321"/>
      <c r="S9" s="321"/>
      <c r="T9" s="316" t="s">
        <v>1168</v>
      </c>
      <c r="U9" s="324"/>
      <c r="V9" s="303"/>
    </row>
    <row r="10" spans="1:24" s="159" customFormat="1" ht="173.25" x14ac:dyDescent="0.2">
      <c r="A10" s="315" t="s">
        <v>2412</v>
      </c>
      <c r="B10" s="315" t="str">
        <f t="shared" si="0"/>
        <v>2001</v>
      </c>
      <c r="C10" s="316" t="s">
        <v>1377</v>
      </c>
      <c r="D10" s="317" t="s">
        <v>1378</v>
      </c>
      <c r="E10" s="317"/>
      <c r="F10" s="316" t="s">
        <v>1157</v>
      </c>
      <c r="G10" s="317"/>
      <c r="H10" s="316" t="s">
        <v>1373</v>
      </c>
      <c r="I10" s="318"/>
      <c r="J10" s="329">
        <v>45.613999999999997</v>
      </c>
      <c r="K10" s="329"/>
      <c r="L10" s="320">
        <v>12915</v>
      </c>
      <c r="M10" s="314" t="s">
        <v>1379</v>
      </c>
      <c r="N10" s="321">
        <v>37183</v>
      </c>
      <c r="O10" s="321"/>
      <c r="P10" s="321"/>
      <c r="Q10" s="321"/>
      <c r="R10" s="321"/>
      <c r="S10" s="321"/>
      <c r="T10" s="316" t="s">
        <v>1168</v>
      </c>
      <c r="U10" s="332"/>
      <c r="V10" s="303"/>
    </row>
    <row r="11" spans="1:24" s="159" customFormat="1" ht="110.25" x14ac:dyDescent="0.2">
      <c r="A11" s="315" t="s">
        <v>2413</v>
      </c>
      <c r="B11" s="315" t="str">
        <f t="shared" si="0"/>
        <v>2001</v>
      </c>
      <c r="C11" s="316" t="s">
        <v>1380</v>
      </c>
      <c r="D11" s="317" t="s">
        <v>1378</v>
      </c>
      <c r="E11" s="317"/>
      <c r="F11" s="316" t="s">
        <v>1157</v>
      </c>
      <c r="G11" s="317"/>
      <c r="H11" s="316" t="s">
        <v>1373</v>
      </c>
      <c r="I11" s="512"/>
      <c r="J11" s="513">
        <v>58.750500000000002</v>
      </c>
      <c r="K11" s="513"/>
      <c r="L11" s="515">
        <v>14418</v>
      </c>
      <c r="M11" s="330" t="s">
        <v>1381</v>
      </c>
      <c r="N11" s="321">
        <v>37183</v>
      </c>
      <c r="O11" s="321"/>
      <c r="P11" s="321"/>
      <c r="Q11" s="321"/>
      <c r="R11" s="321"/>
      <c r="S11" s="321"/>
      <c r="T11" s="316" t="s">
        <v>1168</v>
      </c>
      <c r="U11" s="332"/>
      <c r="V11" s="303"/>
    </row>
    <row r="12" spans="1:24" s="159" customFormat="1" ht="141.75" x14ac:dyDescent="0.2">
      <c r="A12" s="315" t="s">
        <v>2414</v>
      </c>
      <c r="B12" s="315" t="str">
        <f t="shared" si="0"/>
        <v>2002</v>
      </c>
      <c r="C12" s="316" t="s">
        <v>1382</v>
      </c>
      <c r="D12" s="317" t="s">
        <v>1383</v>
      </c>
      <c r="E12" s="317"/>
      <c r="F12" s="316" t="s">
        <v>1139</v>
      </c>
      <c r="G12" s="317"/>
      <c r="H12" s="316" t="s">
        <v>1373</v>
      </c>
      <c r="I12" s="318"/>
      <c r="J12" s="329">
        <v>19.247</v>
      </c>
      <c r="K12" s="329"/>
      <c r="L12" s="320">
        <v>6811</v>
      </c>
      <c r="M12" s="316" t="s">
        <v>1384</v>
      </c>
      <c r="N12" s="321">
        <v>37581</v>
      </c>
      <c r="O12" s="321"/>
      <c r="P12" s="321"/>
      <c r="Q12" s="321"/>
      <c r="R12" s="321"/>
      <c r="S12" s="321"/>
      <c r="T12" s="316" t="s">
        <v>1168</v>
      </c>
      <c r="U12" s="332"/>
    </row>
    <row r="13" spans="1:24" s="159" customFormat="1" ht="63" x14ac:dyDescent="0.2">
      <c r="A13" s="315" t="s">
        <v>2415</v>
      </c>
      <c r="B13" s="315" t="str">
        <f t="shared" si="0"/>
        <v>2004</v>
      </c>
      <c r="C13" s="316" t="s">
        <v>1389</v>
      </c>
      <c r="D13" s="317" t="s">
        <v>1390</v>
      </c>
      <c r="E13" s="317"/>
      <c r="F13" s="316" t="s">
        <v>1157</v>
      </c>
      <c r="G13" s="317"/>
      <c r="H13" s="316" t="s">
        <v>1373</v>
      </c>
      <c r="I13" s="318"/>
      <c r="J13" s="319">
        <v>56.54</v>
      </c>
      <c r="K13" s="319"/>
      <c r="L13" s="325">
        <v>10000</v>
      </c>
      <c r="M13" s="328" t="s">
        <v>1391</v>
      </c>
      <c r="N13" s="321">
        <v>38056</v>
      </c>
      <c r="O13" s="321"/>
      <c r="P13" s="321"/>
      <c r="Q13" s="321"/>
      <c r="R13" s="321"/>
      <c r="S13" s="321"/>
      <c r="T13" s="316" t="s">
        <v>1168</v>
      </c>
      <c r="U13" s="332"/>
    </row>
    <row r="14" spans="1:24" s="159" customFormat="1" ht="47.25" x14ac:dyDescent="0.2">
      <c r="A14" s="315" t="s">
        <v>2416</v>
      </c>
      <c r="B14" s="315" t="str">
        <f t="shared" si="0"/>
        <v>2004</v>
      </c>
      <c r="C14" s="322" t="s">
        <v>1403</v>
      </c>
      <c r="D14" s="323" t="s">
        <v>1404</v>
      </c>
      <c r="E14" s="323"/>
      <c r="F14" s="322" t="s">
        <v>1139</v>
      </c>
      <c r="G14" s="323"/>
      <c r="H14" s="316" t="s">
        <v>1373</v>
      </c>
      <c r="I14" s="324"/>
      <c r="J14" s="327">
        <v>33</v>
      </c>
      <c r="K14" s="327"/>
      <c r="L14" s="325">
        <v>15977</v>
      </c>
      <c r="M14" s="333" t="s">
        <v>1405</v>
      </c>
      <c r="N14" s="321">
        <v>38286</v>
      </c>
      <c r="O14" s="321"/>
      <c r="P14" s="321"/>
      <c r="Q14" s="321"/>
      <c r="R14" s="321"/>
      <c r="S14" s="321"/>
      <c r="T14" s="316" t="s">
        <v>1168</v>
      </c>
      <c r="U14" s="332"/>
    </row>
    <row r="15" spans="1:24" s="159" customFormat="1" ht="94.5" x14ac:dyDescent="0.2">
      <c r="A15" s="315" t="s">
        <v>2417</v>
      </c>
      <c r="B15" s="315" t="str">
        <f t="shared" si="0"/>
        <v>2005</v>
      </c>
      <c r="C15" s="316" t="s">
        <v>1483</v>
      </c>
      <c r="D15" s="317" t="s">
        <v>1484</v>
      </c>
      <c r="E15" s="317"/>
      <c r="F15" s="316" t="s">
        <v>1157</v>
      </c>
      <c r="G15" s="317"/>
      <c r="H15" s="316" t="s">
        <v>1485</v>
      </c>
      <c r="I15" s="338"/>
      <c r="J15" s="338">
        <v>121.051</v>
      </c>
      <c r="K15" s="338"/>
      <c r="L15" s="320">
        <v>64575</v>
      </c>
      <c r="M15" s="314" t="s">
        <v>1486</v>
      </c>
      <c r="N15" s="321">
        <v>38544</v>
      </c>
      <c r="O15" s="321"/>
      <c r="P15" s="321"/>
      <c r="Q15" s="321"/>
      <c r="R15" s="321"/>
      <c r="S15" s="321"/>
      <c r="T15" s="316" t="s">
        <v>1168</v>
      </c>
      <c r="U15" s="332"/>
      <c r="V15" s="302"/>
    </row>
    <row r="16" spans="1:24" s="159" customFormat="1" ht="63" x14ac:dyDescent="0.2">
      <c r="A16" s="315" t="s">
        <v>2418</v>
      </c>
      <c r="B16" s="315" t="str">
        <f t="shared" si="0"/>
        <v>2006</v>
      </c>
      <c r="C16" s="316" t="s">
        <v>1371</v>
      </c>
      <c r="D16" s="317" t="s">
        <v>1372</v>
      </c>
      <c r="E16" s="317"/>
      <c r="F16" s="316" t="s">
        <v>2636</v>
      </c>
      <c r="G16" s="317"/>
      <c r="H16" s="316" t="s">
        <v>1373</v>
      </c>
      <c r="I16" s="318"/>
      <c r="J16" s="319">
        <v>5.0380000000000003</v>
      </c>
      <c r="K16" s="319"/>
      <c r="L16" s="320">
        <v>3026</v>
      </c>
      <c r="M16" s="316" t="s">
        <v>1374</v>
      </c>
      <c r="N16" s="321">
        <v>38939</v>
      </c>
      <c r="O16" s="321"/>
      <c r="P16" s="321"/>
      <c r="Q16" s="321"/>
      <c r="R16" s="321"/>
      <c r="S16" s="321"/>
      <c r="T16" s="316" t="s">
        <v>1169</v>
      </c>
      <c r="U16" s="332"/>
    </row>
    <row r="17" spans="1:23" s="159" customFormat="1" ht="78.75" x14ac:dyDescent="0.2">
      <c r="A17" s="316" t="s">
        <v>2419</v>
      </c>
      <c r="B17" s="315" t="str">
        <f t="shared" si="0"/>
        <v>2006</v>
      </c>
      <c r="C17" s="316" t="s">
        <v>2439</v>
      </c>
      <c r="D17" s="317" t="s">
        <v>1452</v>
      </c>
      <c r="E17" s="317"/>
      <c r="F17" s="316" t="s">
        <v>1156</v>
      </c>
      <c r="G17" s="317">
        <v>1</v>
      </c>
      <c r="H17" s="316" t="s">
        <v>1442</v>
      </c>
      <c r="I17" s="319">
        <v>3.64</v>
      </c>
      <c r="J17" s="319"/>
      <c r="K17" s="319"/>
      <c r="L17" s="320">
        <v>25081</v>
      </c>
      <c r="M17" s="314" t="s">
        <v>1453</v>
      </c>
      <c r="N17" s="321">
        <v>38848</v>
      </c>
      <c r="O17" s="321"/>
      <c r="P17" s="321"/>
      <c r="Q17" s="321"/>
      <c r="R17" s="321"/>
      <c r="S17" s="321"/>
      <c r="T17" s="316" t="s">
        <v>1169</v>
      </c>
      <c r="U17" s="561" t="s">
        <v>1454</v>
      </c>
    </row>
    <row r="18" spans="1:23" s="159" customFormat="1" ht="110.25" x14ac:dyDescent="0.2">
      <c r="A18" s="315" t="s">
        <v>874</v>
      </c>
      <c r="B18" s="315" t="str">
        <f t="shared" si="0"/>
        <v>2007</v>
      </c>
      <c r="C18" s="322" t="s">
        <v>590</v>
      </c>
      <c r="D18" s="323" t="s">
        <v>587</v>
      </c>
      <c r="E18" s="323"/>
      <c r="F18" s="322" t="s">
        <v>1157</v>
      </c>
      <c r="G18" s="323"/>
      <c r="H18" s="316" t="s">
        <v>1373</v>
      </c>
      <c r="I18" s="324"/>
      <c r="J18" s="326">
        <v>24</v>
      </c>
      <c r="K18" s="326"/>
      <c r="L18" s="325">
        <v>1600</v>
      </c>
      <c r="M18" s="314" t="s">
        <v>591</v>
      </c>
      <c r="N18" s="321">
        <v>39269</v>
      </c>
      <c r="O18" s="321"/>
      <c r="P18" s="321"/>
      <c r="Q18" s="321"/>
      <c r="R18" s="321"/>
      <c r="S18" s="321"/>
      <c r="T18" s="316" t="s">
        <v>1168</v>
      </c>
      <c r="U18" s="324"/>
    </row>
    <row r="19" spans="1:23" s="159" customFormat="1" ht="110.25" x14ac:dyDescent="0.2">
      <c r="A19" s="315" t="s">
        <v>875</v>
      </c>
      <c r="B19" s="315" t="str">
        <f t="shared" si="0"/>
        <v>2007</v>
      </c>
      <c r="C19" s="316" t="s">
        <v>1392</v>
      </c>
      <c r="D19" s="317" t="s">
        <v>1390</v>
      </c>
      <c r="E19" s="317"/>
      <c r="F19" s="316" t="s">
        <v>1157</v>
      </c>
      <c r="G19" s="317"/>
      <c r="H19" s="316" t="s">
        <v>1373</v>
      </c>
      <c r="I19" s="318"/>
      <c r="J19" s="329">
        <v>115.628</v>
      </c>
      <c r="K19" s="329"/>
      <c r="L19" s="325">
        <v>10000</v>
      </c>
      <c r="M19" s="328" t="s">
        <v>1393</v>
      </c>
      <c r="N19" s="321">
        <v>39343</v>
      </c>
      <c r="O19" s="321"/>
      <c r="P19" s="321"/>
      <c r="Q19" s="321"/>
      <c r="R19" s="321"/>
      <c r="S19" s="321"/>
      <c r="T19" s="316" t="s">
        <v>1168</v>
      </c>
      <c r="U19" s="332"/>
    </row>
    <row r="20" spans="1:23" s="159" customFormat="1" ht="110.25" x14ac:dyDescent="0.2">
      <c r="A20" s="315" t="s">
        <v>876</v>
      </c>
      <c r="B20" s="315" t="str">
        <f t="shared" si="0"/>
        <v>2007</v>
      </c>
      <c r="C20" s="316" t="s">
        <v>1410</v>
      </c>
      <c r="D20" s="317" t="s">
        <v>1411</v>
      </c>
      <c r="E20" s="317"/>
      <c r="F20" s="316" t="s">
        <v>1139</v>
      </c>
      <c r="G20" s="317"/>
      <c r="H20" s="316" t="s">
        <v>1373</v>
      </c>
      <c r="I20" s="318"/>
      <c r="J20" s="329">
        <v>30</v>
      </c>
      <c r="K20" s="329"/>
      <c r="L20" s="320">
        <v>14052</v>
      </c>
      <c r="M20" s="316" t="s">
        <v>1412</v>
      </c>
      <c r="N20" s="321">
        <v>39296</v>
      </c>
      <c r="O20" s="321"/>
      <c r="P20" s="321"/>
      <c r="Q20" s="321"/>
      <c r="R20" s="321"/>
      <c r="S20" s="321"/>
      <c r="T20" s="316" t="s">
        <v>1168</v>
      </c>
      <c r="U20" s="332"/>
      <c r="V20" s="302"/>
    </row>
    <row r="21" spans="1:23" s="159" customFormat="1" ht="110.25" x14ac:dyDescent="0.2">
      <c r="A21" s="315" t="s">
        <v>877</v>
      </c>
      <c r="B21" s="315" t="str">
        <f t="shared" si="0"/>
        <v>2007</v>
      </c>
      <c r="C21" s="316" t="s">
        <v>2420</v>
      </c>
      <c r="D21" s="317" t="s">
        <v>1413</v>
      </c>
      <c r="E21" s="317"/>
      <c r="F21" s="316" t="s">
        <v>1156</v>
      </c>
      <c r="G21" s="317"/>
      <c r="H21" s="316" t="s">
        <v>1373</v>
      </c>
      <c r="I21" s="318"/>
      <c r="J21" s="319">
        <v>30</v>
      </c>
      <c r="K21" s="319"/>
      <c r="L21" s="320">
        <v>8721</v>
      </c>
      <c r="M21" s="316" t="s">
        <v>1414</v>
      </c>
      <c r="N21" s="321">
        <v>39304</v>
      </c>
      <c r="O21" s="321"/>
      <c r="P21" s="321"/>
      <c r="Q21" s="321"/>
      <c r="R21" s="321"/>
      <c r="S21" s="321"/>
      <c r="T21" s="316" t="s">
        <v>1169</v>
      </c>
      <c r="U21" s="332"/>
    </row>
    <row r="22" spans="1:23" s="159" customFormat="1" ht="110.25" x14ac:dyDescent="0.2">
      <c r="A22" s="315" t="s">
        <v>878</v>
      </c>
      <c r="B22" s="315" t="str">
        <f t="shared" si="0"/>
        <v>2007</v>
      </c>
      <c r="C22" s="316" t="s">
        <v>1900</v>
      </c>
      <c r="D22" s="317" t="s">
        <v>2421</v>
      </c>
      <c r="E22" s="317"/>
      <c r="F22" s="316" t="s">
        <v>1157</v>
      </c>
      <c r="G22" s="317"/>
      <c r="H22" s="316" t="s">
        <v>1415</v>
      </c>
      <c r="I22" s="318"/>
      <c r="J22" s="319">
        <v>42</v>
      </c>
      <c r="K22" s="319"/>
      <c r="L22" s="320">
        <v>20152</v>
      </c>
      <c r="M22" s="314" t="s">
        <v>1416</v>
      </c>
      <c r="N22" s="321">
        <v>39216</v>
      </c>
      <c r="O22" s="321"/>
      <c r="P22" s="321"/>
      <c r="Q22" s="321"/>
      <c r="R22" s="321"/>
      <c r="S22" s="321"/>
      <c r="T22" s="316" t="s">
        <v>1168</v>
      </c>
      <c r="U22" s="332"/>
    </row>
    <row r="23" spans="1:23" s="159" customFormat="1" ht="110.25" x14ac:dyDescent="0.2">
      <c r="A23" s="315" t="s">
        <v>879</v>
      </c>
      <c r="B23" s="315" t="str">
        <f t="shared" si="0"/>
        <v>2007</v>
      </c>
      <c r="C23" s="328" t="s">
        <v>1417</v>
      </c>
      <c r="D23" s="317" t="s">
        <v>2421</v>
      </c>
      <c r="E23" s="317"/>
      <c r="F23" s="316" t="s">
        <v>1157</v>
      </c>
      <c r="G23" s="317"/>
      <c r="H23" s="316" t="s">
        <v>1415</v>
      </c>
      <c r="I23" s="318"/>
      <c r="J23" s="319">
        <v>110</v>
      </c>
      <c r="K23" s="319"/>
      <c r="L23" s="320">
        <v>18987</v>
      </c>
      <c r="M23" s="314" t="s">
        <v>1418</v>
      </c>
      <c r="N23" s="321">
        <v>39216</v>
      </c>
      <c r="O23" s="321"/>
      <c r="P23" s="321"/>
      <c r="Q23" s="321"/>
      <c r="R23" s="321"/>
      <c r="S23" s="321"/>
      <c r="T23" s="316" t="s">
        <v>1168</v>
      </c>
      <c r="U23" s="332"/>
    </row>
    <row r="24" spans="1:23" s="159" customFormat="1" ht="126" x14ac:dyDescent="0.2">
      <c r="A24" s="315" t="s">
        <v>880</v>
      </c>
      <c r="B24" s="315" t="str">
        <f t="shared" si="0"/>
        <v>2007</v>
      </c>
      <c r="C24" s="316" t="s">
        <v>1419</v>
      </c>
      <c r="D24" s="317" t="s">
        <v>1420</v>
      </c>
      <c r="E24" s="317"/>
      <c r="F24" s="316" t="s">
        <v>1139</v>
      </c>
      <c r="G24" s="317"/>
      <c r="H24" s="316" t="s">
        <v>1415</v>
      </c>
      <c r="I24" s="318"/>
      <c r="J24" s="319">
        <v>281.39</v>
      </c>
      <c r="K24" s="319"/>
      <c r="L24" s="331">
        <v>50025</v>
      </c>
      <c r="M24" s="314" t="s">
        <v>1421</v>
      </c>
      <c r="N24" s="321">
        <v>39212</v>
      </c>
      <c r="O24" s="321"/>
      <c r="P24" s="321"/>
      <c r="Q24" s="321"/>
      <c r="R24" s="321"/>
      <c r="S24" s="321"/>
      <c r="T24" s="316" t="s">
        <v>1168</v>
      </c>
      <c r="U24" s="332"/>
      <c r="W24" s="305"/>
    </row>
    <row r="25" spans="1:23" s="159" customFormat="1" ht="126" x14ac:dyDescent="0.2">
      <c r="A25" s="315" t="s">
        <v>881</v>
      </c>
      <c r="B25" s="315" t="str">
        <f t="shared" si="0"/>
        <v>2007</v>
      </c>
      <c r="C25" s="316" t="s">
        <v>1900</v>
      </c>
      <c r="D25" s="335" t="s">
        <v>1424</v>
      </c>
      <c r="E25" s="335"/>
      <c r="F25" s="922" t="s">
        <v>1157</v>
      </c>
      <c r="G25" s="335"/>
      <c r="H25" s="316" t="s">
        <v>1415</v>
      </c>
      <c r="I25" s="318"/>
      <c r="J25" s="319">
        <v>250</v>
      </c>
      <c r="K25" s="319"/>
      <c r="L25" s="320">
        <v>28457</v>
      </c>
      <c r="M25" s="336" t="s">
        <v>1425</v>
      </c>
      <c r="N25" s="321">
        <v>39225</v>
      </c>
      <c r="O25" s="321"/>
      <c r="P25" s="321"/>
      <c r="Q25" s="321"/>
      <c r="R25" s="321"/>
      <c r="S25" s="321"/>
      <c r="T25" s="316" t="s">
        <v>1168</v>
      </c>
      <c r="U25" s="332"/>
    </row>
    <row r="26" spans="1:23" s="159" customFormat="1" ht="78.75" x14ac:dyDescent="0.2">
      <c r="A26" s="315" t="s">
        <v>882</v>
      </c>
      <c r="B26" s="315" t="str">
        <f t="shared" si="0"/>
        <v>2007</v>
      </c>
      <c r="C26" s="316" t="s">
        <v>1426</v>
      </c>
      <c r="D26" s="317" t="s">
        <v>1899</v>
      </c>
      <c r="E26" s="317"/>
      <c r="F26" s="316" t="s">
        <v>1139</v>
      </c>
      <c r="G26" s="317">
        <v>1</v>
      </c>
      <c r="H26" s="316" t="s">
        <v>1415</v>
      </c>
      <c r="I26" s="337">
        <v>5</v>
      </c>
      <c r="J26" s="319">
        <v>110</v>
      </c>
      <c r="K26" s="319"/>
      <c r="L26" s="320">
        <v>30000</v>
      </c>
      <c r="M26" s="314" t="s">
        <v>1427</v>
      </c>
      <c r="N26" s="321">
        <v>39189</v>
      </c>
      <c r="O26" s="321"/>
      <c r="P26" s="321"/>
      <c r="Q26" s="321"/>
      <c r="R26" s="321"/>
      <c r="S26" s="321"/>
      <c r="T26" s="316" t="s">
        <v>1168</v>
      </c>
      <c r="U26" s="332"/>
    </row>
    <row r="27" spans="1:23" s="159" customFormat="1" ht="126" x14ac:dyDescent="0.2">
      <c r="A27" s="315" t="s">
        <v>883</v>
      </c>
      <c r="B27" s="315" t="str">
        <f t="shared" si="0"/>
        <v>2007</v>
      </c>
      <c r="C27" s="316" t="s">
        <v>1428</v>
      </c>
      <c r="D27" s="317" t="s">
        <v>1429</v>
      </c>
      <c r="E27" s="317"/>
      <c r="F27" s="316" t="s">
        <v>1157</v>
      </c>
      <c r="G27" s="317"/>
      <c r="H27" s="316" t="s">
        <v>1415</v>
      </c>
      <c r="I27" s="338" t="s">
        <v>1430</v>
      </c>
      <c r="J27" s="319">
        <v>175</v>
      </c>
      <c r="K27" s="319"/>
      <c r="L27" s="320">
        <v>35000</v>
      </c>
      <c r="M27" s="328" t="s">
        <v>1431</v>
      </c>
      <c r="N27" s="321">
        <v>39212</v>
      </c>
      <c r="O27" s="321"/>
      <c r="P27" s="321"/>
      <c r="Q27" s="321"/>
      <c r="R27" s="321"/>
      <c r="S27" s="321"/>
      <c r="T27" s="322" t="s">
        <v>1168</v>
      </c>
      <c r="U27" s="332"/>
    </row>
    <row r="28" spans="1:23" s="159" customFormat="1" ht="47.25" x14ac:dyDescent="0.2">
      <c r="A28" s="315" t="s">
        <v>884</v>
      </c>
      <c r="B28" s="315" t="str">
        <f t="shared" si="0"/>
        <v>2007</v>
      </c>
      <c r="C28" s="243" t="s">
        <v>584</v>
      </c>
      <c r="D28" s="317" t="s">
        <v>1432</v>
      </c>
      <c r="E28" s="317"/>
      <c r="F28" s="316" t="s">
        <v>1139</v>
      </c>
      <c r="G28" s="317">
        <v>1</v>
      </c>
      <c r="H28" s="316" t="s">
        <v>1415</v>
      </c>
      <c r="I28" s="337">
        <v>14.2</v>
      </c>
      <c r="J28" s="319">
        <v>300</v>
      </c>
      <c r="K28" s="319"/>
      <c r="L28" s="320">
        <v>40251</v>
      </c>
      <c r="M28" s="314" t="s">
        <v>1433</v>
      </c>
      <c r="N28" s="321">
        <v>39325</v>
      </c>
      <c r="O28" s="321"/>
      <c r="P28" s="321"/>
      <c r="Q28" s="321"/>
      <c r="R28" s="321"/>
      <c r="S28" s="321"/>
      <c r="T28" s="322" t="s">
        <v>1168</v>
      </c>
      <c r="U28" s="332"/>
    </row>
    <row r="29" spans="1:23" s="159" customFormat="1" ht="94.5" x14ac:dyDescent="0.2">
      <c r="A29" s="315" t="s">
        <v>885</v>
      </c>
      <c r="B29" s="315" t="str">
        <f t="shared" si="0"/>
        <v>2007</v>
      </c>
      <c r="C29" s="316" t="s">
        <v>1434</v>
      </c>
      <c r="D29" s="317" t="s">
        <v>1435</v>
      </c>
      <c r="E29" s="317"/>
      <c r="F29" s="316" t="s">
        <v>1139</v>
      </c>
      <c r="G29" s="317"/>
      <c r="H29" s="316" t="s">
        <v>1415</v>
      </c>
      <c r="I29" s="319"/>
      <c r="J29" s="319">
        <v>100</v>
      </c>
      <c r="K29" s="319"/>
      <c r="L29" s="320">
        <v>40013</v>
      </c>
      <c r="M29" s="314" t="s">
        <v>1436</v>
      </c>
      <c r="N29" s="321">
        <v>39377</v>
      </c>
      <c r="O29" s="321"/>
      <c r="P29" s="321"/>
      <c r="Q29" s="321"/>
      <c r="R29" s="321"/>
      <c r="S29" s="321"/>
      <c r="T29" s="330" t="s">
        <v>1168</v>
      </c>
      <c r="U29" s="332"/>
    </row>
    <row r="30" spans="1:23" s="159" customFormat="1" ht="78.75" x14ac:dyDescent="0.2">
      <c r="A30" s="315" t="s">
        <v>886</v>
      </c>
      <c r="B30" s="315" t="str">
        <f t="shared" si="0"/>
        <v>2007</v>
      </c>
      <c r="C30" s="316" t="s">
        <v>1437</v>
      </c>
      <c r="D30" s="317" t="s">
        <v>1438</v>
      </c>
      <c r="E30" s="317"/>
      <c r="F30" s="316" t="s">
        <v>1139</v>
      </c>
      <c r="G30" s="317"/>
      <c r="H30" s="316" t="s">
        <v>1415</v>
      </c>
      <c r="I30" s="338"/>
      <c r="J30" s="319">
        <v>130</v>
      </c>
      <c r="K30" s="319"/>
      <c r="L30" s="320">
        <v>52576</v>
      </c>
      <c r="M30" s="314" t="s">
        <v>1439</v>
      </c>
      <c r="N30" s="321">
        <v>39246</v>
      </c>
      <c r="O30" s="321"/>
      <c r="P30" s="321"/>
      <c r="Q30" s="321"/>
      <c r="R30" s="321"/>
      <c r="S30" s="321"/>
      <c r="T30" s="316" t="s">
        <v>1168</v>
      </c>
      <c r="U30" s="332"/>
    </row>
    <row r="31" spans="1:23" s="159" customFormat="1" ht="94.5" x14ac:dyDescent="0.2">
      <c r="A31" s="315" t="s">
        <v>887</v>
      </c>
      <c r="B31" s="315" t="str">
        <f t="shared" si="0"/>
        <v>2007</v>
      </c>
      <c r="C31" s="316" t="s">
        <v>1440</v>
      </c>
      <c r="D31" s="317" t="s">
        <v>1441</v>
      </c>
      <c r="E31" s="317"/>
      <c r="F31" s="316" t="s">
        <v>1156</v>
      </c>
      <c r="G31" s="317"/>
      <c r="H31" s="316" t="s">
        <v>1442</v>
      </c>
      <c r="I31" s="319"/>
      <c r="J31" s="319">
        <v>11.808999999999999</v>
      </c>
      <c r="K31" s="319"/>
      <c r="L31" s="320">
        <v>5848</v>
      </c>
      <c r="M31" s="314" t="s">
        <v>1443</v>
      </c>
      <c r="N31" s="321">
        <v>39310</v>
      </c>
      <c r="O31" s="321"/>
      <c r="P31" s="321"/>
      <c r="Q31" s="321"/>
      <c r="R31" s="321"/>
      <c r="S31" s="321"/>
      <c r="T31" s="316" t="s">
        <v>1169</v>
      </c>
      <c r="U31" s="332"/>
    </row>
    <row r="32" spans="1:23" s="159" customFormat="1" ht="110.25" x14ac:dyDescent="0.2">
      <c r="A32" s="315" t="s">
        <v>888</v>
      </c>
      <c r="B32" s="315" t="str">
        <f t="shared" si="0"/>
        <v>2007</v>
      </c>
      <c r="C32" s="316" t="s">
        <v>1444</v>
      </c>
      <c r="D32" s="317" t="s">
        <v>1445</v>
      </c>
      <c r="E32" s="317"/>
      <c r="F32" s="316" t="s">
        <v>1139</v>
      </c>
      <c r="G32" s="317"/>
      <c r="H32" s="316" t="s">
        <v>1442</v>
      </c>
      <c r="I32" s="319"/>
      <c r="J32" s="319">
        <v>50</v>
      </c>
      <c r="K32" s="319"/>
      <c r="L32" s="320">
        <v>31206</v>
      </c>
      <c r="M32" s="314" t="s">
        <v>1446</v>
      </c>
      <c r="N32" s="321">
        <v>39333</v>
      </c>
      <c r="O32" s="321"/>
      <c r="P32" s="321"/>
      <c r="Q32" s="321"/>
      <c r="R32" s="321"/>
      <c r="S32" s="321"/>
      <c r="T32" s="316" t="s">
        <v>1168</v>
      </c>
      <c r="U32" s="332"/>
    </row>
    <row r="33" spans="1:22" s="159" customFormat="1" ht="110.25" x14ac:dyDescent="0.2">
      <c r="A33" s="315" t="s">
        <v>889</v>
      </c>
      <c r="B33" s="315" t="str">
        <f t="shared" si="0"/>
        <v>2007</v>
      </c>
      <c r="C33" s="316" t="s">
        <v>1447</v>
      </c>
      <c r="D33" s="317" t="s">
        <v>1448</v>
      </c>
      <c r="E33" s="317"/>
      <c r="F33" s="316" t="s">
        <v>2636</v>
      </c>
      <c r="G33" s="317"/>
      <c r="H33" s="316" t="s">
        <v>1442</v>
      </c>
      <c r="I33" s="319"/>
      <c r="J33" s="319">
        <v>3</v>
      </c>
      <c r="K33" s="319"/>
      <c r="L33" s="320">
        <v>5201</v>
      </c>
      <c r="M33" s="314" t="s">
        <v>1449</v>
      </c>
      <c r="N33" s="321">
        <v>39246</v>
      </c>
      <c r="O33" s="321"/>
      <c r="P33" s="321"/>
      <c r="Q33" s="321"/>
      <c r="R33" s="321"/>
      <c r="S33" s="321"/>
      <c r="T33" s="316" t="s">
        <v>1168</v>
      </c>
      <c r="U33" s="332"/>
    </row>
    <row r="34" spans="1:22" s="590" customFormat="1" ht="126" x14ac:dyDescent="0.2">
      <c r="A34" s="581" t="s">
        <v>890</v>
      </c>
      <c r="B34" s="581" t="str">
        <f t="shared" si="0"/>
        <v>2007</v>
      </c>
      <c r="C34" s="582" t="s">
        <v>2135</v>
      </c>
      <c r="D34" s="583" t="s">
        <v>2443</v>
      </c>
      <c r="E34" s="583"/>
      <c r="F34" s="582" t="s">
        <v>1139</v>
      </c>
      <c r="G34" s="583"/>
      <c r="H34" s="582" t="s">
        <v>1442</v>
      </c>
      <c r="I34" s="585"/>
      <c r="J34" s="585">
        <v>298</v>
      </c>
      <c r="K34" s="585"/>
      <c r="L34" s="586">
        <v>26709</v>
      </c>
      <c r="M34" s="587" t="s">
        <v>1450</v>
      </c>
      <c r="N34" s="588">
        <v>39197</v>
      </c>
      <c r="O34" s="588"/>
      <c r="P34" s="588"/>
      <c r="Q34" s="588"/>
      <c r="R34" s="588"/>
      <c r="S34" s="588"/>
      <c r="T34" s="582" t="s">
        <v>1169</v>
      </c>
      <c r="U34" s="597"/>
    </row>
    <row r="35" spans="1:22" s="159" customFormat="1" ht="126" x14ac:dyDescent="0.2">
      <c r="A35" s="315" t="s">
        <v>891</v>
      </c>
      <c r="B35" s="315" t="str">
        <f t="shared" si="0"/>
        <v>2007</v>
      </c>
      <c r="C35" s="316" t="s">
        <v>1458</v>
      </c>
      <c r="D35" s="317" t="s">
        <v>1459</v>
      </c>
      <c r="E35" s="317"/>
      <c r="F35" s="316" t="s">
        <v>1156</v>
      </c>
      <c r="G35" s="317"/>
      <c r="H35" s="316" t="s">
        <v>1442</v>
      </c>
      <c r="I35" s="319"/>
      <c r="J35" s="319">
        <v>83.2</v>
      </c>
      <c r="K35" s="319"/>
      <c r="L35" s="320">
        <v>47712</v>
      </c>
      <c r="M35" s="339" t="s">
        <v>1460</v>
      </c>
      <c r="N35" s="321">
        <v>39275</v>
      </c>
      <c r="O35" s="321"/>
      <c r="P35" s="321"/>
      <c r="Q35" s="321"/>
      <c r="R35" s="321"/>
      <c r="S35" s="321"/>
      <c r="T35" s="316" t="s">
        <v>1168</v>
      </c>
      <c r="U35" s="332"/>
    </row>
    <row r="36" spans="1:22" s="159" customFormat="1" ht="78.75" x14ac:dyDescent="0.2">
      <c r="A36" s="315" t="s">
        <v>892</v>
      </c>
      <c r="B36" s="315" t="str">
        <f t="shared" si="0"/>
        <v>2007</v>
      </c>
      <c r="C36" s="316" t="s">
        <v>1461</v>
      </c>
      <c r="D36" s="317" t="s">
        <v>1462</v>
      </c>
      <c r="E36" s="317"/>
      <c r="F36" s="316" t="s">
        <v>1139</v>
      </c>
      <c r="G36" s="317"/>
      <c r="H36" s="316" t="s">
        <v>1442</v>
      </c>
      <c r="I36" s="338"/>
      <c r="J36" s="319">
        <v>200</v>
      </c>
      <c r="K36" s="319"/>
      <c r="L36" s="320">
        <v>52458</v>
      </c>
      <c r="M36" s="314" t="s">
        <v>1463</v>
      </c>
      <c r="N36" s="321">
        <v>39265</v>
      </c>
      <c r="O36" s="321"/>
      <c r="P36" s="321"/>
      <c r="Q36" s="321"/>
      <c r="R36" s="321"/>
      <c r="S36" s="321"/>
      <c r="T36" s="316" t="s">
        <v>1168</v>
      </c>
      <c r="U36" s="334"/>
    </row>
    <row r="37" spans="1:22" s="159" customFormat="1" ht="78.75" x14ac:dyDescent="0.2">
      <c r="A37" s="315" t="s">
        <v>893</v>
      </c>
      <c r="B37" s="315" t="str">
        <f t="shared" si="0"/>
        <v>2007</v>
      </c>
      <c r="C37" s="316" t="s">
        <v>2437</v>
      </c>
      <c r="D37" s="317" t="s">
        <v>2438</v>
      </c>
      <c r="E37" s="317"/>
      <c r="F37" s="316" t="s">
        <v>1139</v>
      </c>
      <c r="G37" s="317"/>
      <c r="H37" s="316" t="s">
        <v>1470</v>
      </c>
      <c r="I37" s="338"/>
      <c r="J37" s="338">
        <v>75</v>
      </c>
      <c r="K37" s="338"/>
      <c r="L37" s="320">
        <v>25000</v>
      </c>
      <c r="M37" s="314" t="s">
        <v>1471</v>
      </c>
      <c r="N37" s="321">
        <v>39324</v>
      </c>
      <c r="O37" s="321"/>
      <c r="P37" s="321"/>
      <c r="Q37" s="321"/>
      <c r="R37" s="321"/>
      <c r="S37" s="321"/>
      <c r="T37" s="316" t="s">
        <v>1168</v>
      </c>
      <c r="U37" s="332"/>
    </row>
    <row r="38" spans="1:22" s="159" customFormat="1" ht="110.25" x14ac:dyDescent="0.2">
      <c r="A38" s="315" t="s">
        <v>894</v>
      </c>
      <c r="B38" s="315" t="str">
        <f t="shared" si="0"/>
        <v>2007</v>
      </c>
      <c r="C38" s="316" t="s">
        <v>1487</v>
      </c>
      <c r="D38" s="317" t="s">
        <v>1488</v>
      </c>
      <c r="E38" s="317"/>
      <c r="F38" s="316" t="s">
        <v>1157</v>
      </c>
      <c r="G38" s="317"/>
      <c r="H38" s="316" t="s">
        <v>1485</v>
      </c>
      <c r="I38" s="338"/>
      <c r="J38" s="338">
        <v>180</v>
      </c>
      <c r="K38" s="338"/>
      <c r="L38" s="320">
        <v>42850</v>
      </c>
      <c r="M38" s="314" t="s">
        <v>1489</v>
      </c>
      <c r="N38" s="321">
        <v>39219</v>
      </c>
      <c r="O38" s="321"/>
      <c r="P38" s="321"/>
      <c r="Q38" s="321"/>
      <c r="R38" s="321"/>
      <c r="S38" s="321"/>
      <c r="T38" s="316" t="s">
        <v>1168</v>
      </c>
      <c r="U38" s="332"/>
    </row>
    <row r="39" spans="1:22" s="159" customFormat="1" ht="110.25" x14ac:dyDescent="0.2">
      <c r="A39" s="315" t="s">
        <v>2422</v>
      </c>
      <c r="B39" s="315" t="str">
        <f t="shared" si="0"/>
        <v>2007</v>
      </c>
      <c r="C39" s="315" t="s">
        <v>1490</v>
      </c>
      <c r="D39" s="317" t="s">
        <v>1491</v>
      </c>
      <c r="E39" s="317"/>
      <c r="F39" s="316" t="s">
        <v>1139</v>
      </c>
      <c r="G39" s="317"/>
      <c r="H39" s="316" t="s">
        <v>1485</v>
      </c>
      <c r="I39" s="338"/>
      <c r="J39" s="338">
        <v>108</v>
      </c>
      <c r="K39" s="338"/>
      <c r="L39" s="325">
        <f>73522+18720</f>
        <v>92242</v>
      </c>
      <c r="M39" s="314" t="s">
        <v>1492</v>
      </c>
      <c r="N39" s="321">
        <v>39407</v>
      </c>
      <c r="O39" s="321"/>
      <c r="P39" s="321"/>
      <c r="Q39" s="321"/>
      <c r="R39" s="321"/>
      <c r="S39" s="321"/>
      <c r="T39" s="316" t="s">
        <v>1168</v>
      </c>
      <c r="U39" s="332"/>
    </row>
    <row r="40" spans="1:22" s="159" customFormat="1" ht="141.75" x14ac:dyDescent="0.2">
      <c r="A40" s="315" t="s">
        <v>895</v>
      </c>
      <c r="B40" s="315" t="str">
        <f t="shared" si="0"/>
        <v>2008</v>
      </c>
      <c r="C40" s="316" t="s">
        <v>1397</v>
      </c>
      <c r="D40" s="317" t="s">
        <v>1398</v>
      </c>
      <c r="E40" s="317"/>
      <c r="F40" s="316" t="s">
        <v>1156</v>
      </c>
      <c r="G40" s="317"/>
      <c r="H40" s="316" t="s">
        <v>1373</v>
      </c>
      <c r="I40" s="318"/>
      <c r="J40" s="319">
        <v>45</v>
      </c>
      <c r="K40" s="319"/>
      <c r="L40" s="325">
        <v>40941</v>
      </c>
      <c r="M40" s="328" t="s">
        <v>1399</v>
      </c>
      <c r="N40" s="321">
        <v>39498</v>
      </c>
      <c r="O40" s="321"/>
      <c r="P40" s="321"/>
      <c r="Q40" s="321"/>
      <c r="R40" s="321"/>
      <c r="S40" s="321"/>
      <c r="T40" s="316" t="s">
        <v>1168</v>
      </c>
      <c r="U40" s="332"/>
    </row>
    <row r="41" spans="1:22" s="159" customFormat="1" ht="110.25" x14ac:dyDescent="0.2">
      <c r="A41" s="315" t="s">
        <v>896</v>
      </c>
      <c r="B41" s="315" t="str">
        <f t="shared" si="0"/>
        <v>2008</v>
      </c>
      <c r="C41" s="316" t="s">
        <v>2435</v>
      </c>
      <c r="D41" s="323" t="s">
        <v>1401</v>
      </c>
      <c r="E41" s="323"/>
      <c r="F41" s="322" t="s">
        <v>1141</v>
      </c>
      <c r="G41" s="323"/>
      <c r="H41" s="316" t="s">
        <v>1373</v>
      </c>
      <c r="I41" s="332"/>
      <c r="J41" s="319">
        <v>10</v>
      </c>
      <c r="K41" s="319"/>
      <c r="L41" s="331">
        <v>12130</v>
      </c>
      <c r="M41" s="316" t="s">
        <v>1402</v>
      </c>
      <c r="N41" s="321">
        <v>39807</v>
      </c>
      <c r="O41" s="321"/>
      <c r="P41" s="321"/>
      <c r="Q41" s="321"/>
      <c r="R41" s="321"/>
      <c r="S41" s="321"/>
      <c r="T41" s="316" t="s">
        <v>1168</v>
      </c>
      <c r="U41" s="332"/>
    </row>
    <row r="42" spans="1:22" s="590" customFormat="1" ht="110.25" x14ac:dyDescent="0.2">
      <c r="A42" s="581" t="s">
        <v>897</v>
      </c>
      <c r="B42" s="581" t="str">
        <f t="shared" si="0"/>
        <v>2008</v>
      </c>
      <c r="C42" s="591" t="s">
        <v>1406</v>
      </c>
      <c r="D42" s="591" t="s">
        <v>2433</v>
      </c>
      <c r="E42" s="592"/>
      <c r="F42" s="591" t="s">
        <v>1139</v>
      </c>
      <c r="G42" s="592"/>
      <c r="H42" s="582" t="s">
        <v>1373</v>
      </c>
      <c r="I42" s="593"/>
      <c r="J42" s="594">
        <v>25</v>
      </c>
      <c r="K42" s="594"/>
      <c r="L42" s="595">
        <f>5000</f>
        <v>5000</v>
      </c>
      <c r="M42" s="591" t="s">
        <v>1407</v>
      </c>
      <c r="N42" s="588">
        <v>39777</v>
      </c>
      <c r="O42" s="588"/>
      <c r="P42" s="588"/>
      <c r="Q42" s="588"/>
      <c r="R42" s="588"/>
      <c r="S42" s="588"/>
      <c r="T42" s="582" t="s">
        <v>1169</v>
      </c>
      <c r="U42" s="596" t="s">
        <v>2434</v>
      </c>
      <c r="V42" s="598"/>
    </row>
    <row r="43" spans="1:22" s="590" customFormat="1" ht="110.25" x14ac:dyDescent="0.2">
      <c r="A43" s="581" t="s">
        <v>898</v>
      </c>
      <c r="B43" s="581" t="str">
        <f t="shared" si="0"/>
        <v>2008</v>
      </c>
      <c r="C43" s="591" t="s">
        <v>2436</v>
      </c>
      <c r="D43" s="583" t="s">
        <v>2443</v>
      </c>
      <c r="E43" s="583"/>
      <c r="F43" s="582" t="s">
        <v>1139</v>
      </c>
      <c r="G43" s="583"/>
      <c r="H43" s="582" t="s">
        <v>1442</v>
      </c>
      <c r="I43" s="585"/>
      <c r="J43" s="585">
        <v>1.63</v>
      </c>
      <c r="K43" s="585"/>
      <c r="L43" s="586">
        <v>1000</v>
      </c>
      <c r="M43" s="587" t="s">
        <v>1451</v>
      </c>
      <c r="N43" s="588">
        <v>39588</v>
      </c>
      <c r="O43" s="588"/>
      <c r="P43" s="588"/>
      <c r="Q43" s="588"/>
      <c r="R43" s="588"/>
      <c r="S43" s="588"/>
      <c r="T43" s="582" t="s">
        <v>1169</v>
      </c>
      <c r="U43" s="597"/>
    </row>
    <row r="44" spans="1:22" s="159" customFormat="1" ht="110.25" x14ac:dyDescent="0.2">
      <c r="A44" s="315" t="s">
        <v>899</v>
      </c>
      <c r="B44" s="315" t="str">
        <f t="shared" si="0"/>
        <v>2008</v>
      </c>
      <c r="C44" s="316" t="s">
        <v>1455</v>
      </c>
      <c r="D44" s="317" t="s">
        <v>1456</v>
      </c>
      <c r="E44" s="317"/>
      <c r="F44" s="316" t="s">
        <v>1156</v>
      </c>
      <c r="G44" s="317"/>
      <c r="H44" s="316" t="s">
        <v>1442</v>
      </c>
      <c r="I44" s="315"/>
      <c r="J44" s="319">
        <v>30</v>
      </c>
      <c r="K44" s="319"/>
      <c r="L44" s="320">
        <v>19852</v>
      </c>
      <c r="M44" s="314" t="s">
        <v>1457</v>
      </c>
      <c r="N44" s="321">
        <v>39787</v>
      </c>
      <c r="O44" s="321"/>
      <c r="P44" s="321"/>
      <c r="Q44" s="321"/>
      <c r="R44" s="321"/>
      <c r="S44" s="321"/>
      <c r="T44" s="316" t="s">
        <v>1168</v>
      </c>
      <c r="U44" s="332"/>
    </row>
    <row r="45" spans="1:22" s="159" customFormat="1" ht="110.25" x14ac:dyDescent="0.2">
      <c r="A45" s="315" t="s">
        <v>900</v>
      </c>
      <c r="B45" s="315" t="str">
        <f t="shared" si="0"/>
        <v>2008</v>
      </c>
      <c r="C45" s="316" t="s">
        <v>1472</v>
      </c>
      <c r="D45" s="317" t="s">
        <v>1473</v>
      </c>
      <c r="E45" s="317"/>
      <c r="F45" s="316" t="s">
        <v>1141</v>
      </c>
      <c r="G45" s="317"/>
      <c r="H45" s="316" t="s">
        <v>1470</v>
      </c>
      <c r="I45" s="338"/>
      <c r="J45" s="338">
        <v>14.566000000000001</v>
      </c>
      <c r="K45" s="338"/>
      <c r="L45" s="320">
        <v>31397</v>
      </c>
      <c r="M45" s="314" t="s">
        <v>1474</v>
      </c>
      <c r="N45" s="321">
        <v>39520</v>
      </c>
      <c r="O45" s="321"/>
      <c r="P45" s="321"/>
      <c r="Q45" s="321"/>
      <c r="R45" s="321"/>
      <c r="S45" s="321"/>
      <c r="T45" s="316" t="s">
        <v>1168</v>
      </c>
      <c r="U45" s="332"/>
    </row>
    <row r="46" spans="1:22" s="159" customFormat="1" ht="110.25" x14ac:dyDescent="0.2">
      <c r="A46" s="315" t="s">
        <v>901</v>
      </c>
      <c r="B46" s="315" t="str">
        <f t="shared" si="0"/>
        <v>2008</v>
      </c>
      <c r="C46" s="316" t="s">
        <v>1461</v>
      </c>
      <c r="D46" s="317" t="s">
        <v>1475</v>
      </c>
      <c r="E46" s="317"/>
      <c r="F46" s="316" t="s">
        <v>1139</v>
      </c>
      <c r="G46" s="317"/>
      <c r="H46" s="316" t="s">
        <v>1470</v>
      </c>
      <c r="I46" s="338"/>
      <c r="J46" s="338">
        <v>57.026000000000003</v>
      </c>
      <c r="K46" s="338"/>
      <c r="L46" s="320">
        <v>21779</v>
      </c>
      <c r="M46" s="314" t="s">
        <v>1476</v>
      </c>
      <c r="N46" s="321">
        <v>39520</v>
      </c>
      <c r="O46" s="321"/>
      <c r="P46" s="321"/>
      <c r="Q46" s="321"/>
      <c r="R46" s="321"/>
      <c r="S46" s="321"/>
      <c r="T46" s="316" t="s">
        <v>1168</v>
      </c>
      <c r="U46" s="332"/>
    </row>
    <row r="47" spans="1:22" s="406" customFormat="1" ht="110.25" x14ac:dyDescent="0.2">
      <c r="A47" s="315" t="s">
        <v>902</v>
      </c>
      <c r="B47" s="315" t="str">
        <f t="shared" si="0"/>
        <v>2008</v>
      </c>
      <c r="C47" s="316" t="s">
        <v>1477</v>
      </c>
      <c r="D47" s="317" t="s">
        <v>1478</v>
      </c>
      <c r="E47" s="317"/>
      <c r="F47" s="316" t="s">
        <v>2636</v>
      </c>
      <c r="G47" s="317"/>
      <c r="H47" s="316" t="s">
        <v>1470</v>
      </c>
      <c r="I47" s="338"/>
      <c r="J47" s="338">
        <v>30</v>
      </c>
      <c r="K47" s="338"/>
      <c r="L47" s="320">
        <v>11046</v>
      </c>
      <c r="M47" s="314" t="s">
        <v>1479</v>
      </c>
      <c r="N47" s="321">
        <v>39528</v>
      </c>
      <c r="O47" s="321"/>
      <c r="P47" s="321"/>
      <c r="Q47" s="321"/>
      <c r="R47" s="321"/>
      <c r="S47" s="321"/>
      <c r="T47" s="316" t="s">
        <v>1168</v>
      </c>
      <c r="U47" s="332"/>
    </row>
    <row r="48" spans="1:22" s="306" customFormat="1" ht="126" x14ac:dyDescent="0.2">
      <c r="A48" s="315" t="s">
        <v>903</v>
      </c>
      <c r="B48" s="315" t="str">
        <f t="shared" si="0"/>
        <v>2008</v>
      </c>
      <c r="C48" s="315" t="s">
        <v>1493</v>
      </c>
      <c r="D48" s="317" t="s">
        <v>1494</v>
      </c>
      <c r="E48" s="317"/>
      <c r="F48" s="316" t="s">
        <v>1156</v>
      </c>
      <c r="G48" s="317"/>
      <c r="H48" s="316" t="s">
        <v>1485</v>
      </c>
      <c r="I48" s="338"/>
      <c r="J48" s="338">
        <v>54</v>
      </c>
      <c r="K48" s="338"/>
      <c r="L48" s="318">
        <v>12881</v>
      </c>
      <c r="M48" s="316" t="s">
        <v>1495</v>
      </c>
      <c r="N48" s="321">
        <v>39465</v>
      </c>
      <c r="O48" s="321"/>
      <c r="P48" s="321"/>
      <c r="Q48" s="321"/>
      <c r="R48" s="321"/>
      <c r="S48" s="321"/>
      <c r="T48" s="330" t="s">
        <v>1168</v>
      </c>
      <c r="U48" s="332"/>
    </row>
    <row r="49" spans="1:21" s="159" customFormat="1" ht="126" x14ac:dyDescent="0.2">
      <c r="A49" s="315" t="s">
        <v>917</v>
      </c>
      <c r="B49" s="315" t="str">
        <f t="shared" si="0"/>
        <v>2009</v>
      </c>
      <c r="C49" s="322" t="s">
        <v>592</v>
      </c>
      <c r="D49" s="323" t="s">
        <v>587</v>
      </c>
      <c r="E49" s="323"/>
      <c r="F49" s="322" t="s">
        <v>1157</v>
      </c>
      <c r="G49" s="323"/>
      <c r="H49" s="316" t="s">
        <v>1373</v>
      </c>
      <c r="I49" s="324"/>
      <c r="J49" s="327">
        <v>36</v>
      </c>
      <c r="K49" s="327"/>
      <c r="L49" s="325">
        <v>14562</v>
      </c>
      <c r="M49" s="316" t="s">
        <v>593</v>
      </c>
      <c r="N49" s="321">
        <v>40165</v>
      </c>
      <c r="O49" s="321"/>
      <c r="P49" s="321"/>
      <c r="Q49" s="321"/>
      <c r="R49" s="321"/>
      <c r="S49" s="321"/>
      <c r="T49" s="316" t="s">
        <v>1168</v>
      </c>
      <c r="U49" s="332"/>
    </row>
    <row r="50" spans="1:21" s="159" customFormat="1" ht="126" x14ac:dyDescent="0.2">
      <c r="A50" s="315" t="s">
        <v>935</v>
      </c>
      <c r="B50" s="315" t="str">
        <f t="shared" si="0"/>
        <v>2010</v>
      </c>
      <c r="C50" s="316" t="s">
        <v>1386</v>
      </c>
      <c r="D50" s="317" t="s">
        <v>1387</v>
      </c>
      <c r="E50" s="317"/>
      <c r="F50" s="316" t="s">
        <v>1157</v>
      </c>
      <c r="G50" s="317"/>
      <c r="H50" s="316" t="s">
        <v>1373</v>
      </c>
      <c r="I50" s="318"/>
      <c r="J50" s="319">
        <v>150</v>
      </c>
      <c r="K50" s="319"/>
      <c r="L50" s="320">
        <v>8000</v>
      </c>
      <c r="M50" s="328" t="s">
        <v>1388</v>
      </c>
      <c r="N50" s="321">
        <v>40345</v>
      </c>
      <c r="O50" s="321"/>
      <c r="P50" s="321"/>
      <c r="Q50" s="321"/>
      <c r="R50" s="321"/>
      <c r="S50" s="321"/>
      <c r="T50" s="330" t="s">
        <v>1170</v>
      </c>
      <c r="U50" s="332"/>
    </row>
    <row r="51" spans="1:21" s="159" customFormat="1" ht="63" x14ac:dyDescent="0.2">
      <c r="A51" s="332" t="s">
        <v>936</v>
      </c>
      <c r="B51" s="315" t="str">
        <f t="shared" si="0"/>
        <v>2010</v>
      </c>
      <c r="C51" s="316" t="s">
        <v>1394</v>
      </c>
      <c r="D51" s="317" t="s">
        <v>1395</v>
      </c>
      <c r="E51" s="317"/>
      <c r="F51" s="316" t="s">
        <v>1157</v>
      </c>
      <c r="G51" s="317"/>
      <c r="H51" s="316" t="s">
        <v>1373</v>
      </c>
      <c r="I51" s="318"/>
      <c r="J51" s="319">
        <v>75</v>
      </c>
      <c r="K51" s="319"/>
      <c r="L51" s="325">
        <v>10435</v>
      </c>
      <c r="M51" s="328" t="s">
        <v>1396</v>
      </c>
      <c r="N51" s="321">
        <v>40378</v>
      </c>
      <c r="O51" s="321"/>
      <c r="P51" s="321"/>
      <c r="Q51" s="321"/>
      <c r="R51" s="321"/>
      <c r="S51" s="321"/>
      <c r="T51" s="316" t="s">
        <v>1168</v>
      </c>
      <c r="U51" s="343"/>
    </row>
    <row r="52" spans="1:21" s="590" customFormat="1" ht="110.25" x14ac:dyDescent="0.2">
      <c r="A52" s="581" t="s">
        <v>937</v>
      </c>
      <c r="B52" s="581" t="str">
        <f t="shared" si="0"/>
        <v>2010</v>
      </c>
      <c r="C52" s="582" t="s">
        <v>1464</v>
      </c>
      <c r="D52" s="583" t="s">
        <v>1465</v>
      </c>
      <c r="E52" s="583"/>
      <c r="F52" s="582" t="s">
        <v>2636</v>
      </c>
      <c r="G52" s="583"/>
      <c r="H52" s="582" t="s">
        <v>1442</v>
      </c>
      <c r="I52" s="584"/>
      <c r="J52" s="585">
        <v>12</v>
      </c>
      <c r="K52" s="585"/>
      <c r="L52" s="586">
        <v>3011</v>
      </c>
      <c r="M52" s="587" t="s">
        <v>1466</v>
      </c>
      <c r="N52" s="588">
        <v>40388</v>
      </c>
      <c r="O52" s="588"/>
      <c r="P52" s="588"/>
      <c r="Q52" s="588"/>
      <c r="R52" s="588"/>
      <c r="S52" s="588"/>
      <c r="T52" s="582" t="s">
        <v>1169</v>
      </c>
      <c r="U52" s="589" t="s">
        <v>2440</v>
      </c>
    </row>
    <row r="53" spans="1:21" s="159" customFormat="1" ht="126" x14ac:dyDescent="0.2">
      <c r="A53" s="315" t="s">
        <v>958</v>
      </c>
      <c r="B53" s="315" t="str">
        <f t="shared" si="0"/>
        <v>2011</v>
      </c>
      <c r="C53" s="316" t="s">
        <v>2409</v>
      </c>
      <c r="D53" s="317" t="s">
        <v>2408</v>
      </c>
      <c r="E53" s="317"/>
      <c r="F53" s="316" t="s">
        <v>1157</v>
      </c>
      <c r="G53" s="317"/>
      <c r="H53" s="316" t="s">
        <v>1373</v>
      </c>
      <c r="I53" s="318"/>
      <c r="J53" s="329">
        <v>146.209</v>
      </c>
      <c r="K53" s="329"/>
      <c r="L53" s="331">
        <v>40000</v>
      </c>
      <c r="M53" s="316" t="s">
        <v>1385</v>
      </c>
      <c r="N53" s="321">
        <v>40549</v>
      </c>
      <c r="O53" s="321"/>
      <c r="P53" s="321"/>
      <c r="Q53" s="321"/>
      <c r="R53" s="321"/>
      <c r="S53" s="321"/>
      <c r="T53" s="316" t="s">
        <v>1168</v>
      </c>
      <c r="U53" s="334"/>
    </row>
    <row r="54" spans="1:21" s="590" customFormat="1" ht="110.25" x14ac:dyDescent="0.2">
      <c r="A54" s="581" t="s">
        <v>959</v>
      </c>
      <c r="B54" s="581" t="str">
        <f t="shared" si="0"/>
        <v>2011</v>
      </c>
      <c r="C54" s="591" t="s">
        <v>1408</v>
      </c>
      <c r="D54" s="592" t="s">
        <v>2442</v>
      </c>
      <c r="E54" s="592"/>
      <c r="F54" s="591" t="s">
        <v>1157</v>
      </c>
      <c r="G54" s="592"/>
      <c r="H54" s="582" t="s">
        <v>1373</v>
      </c>
      <c r="I54" s="593"/>
      <c r="J54" s="594">
        <v>150</v>
      </c>
      <c r="K54" s="594"/>
      <c r="L54" s="595">
        <v>17507</v>
      </c>
      <c r="M54" s="591" t="s">
        <v>1409</v>
      </c>
      <c r="N54" s="588">
        <v>40900</v>
      </c>
      <c r="O54" s="588"/>
      <c r="P54" s="588"/>
      <c r="Q54" s="588"/>
      <c r="R54" s="588"/>
      <c r="S54" s="588"/>
      <c r="T54" s="582" t="s">
        <v>1169</v>
      </c>
      <c r="U54" s="596" t="s">
        <v>2441</v>
      </c>
    </row>
    <row r="55" spans="1:21" s="159" customFormat="1" ht="126" x14ac:dyDescent="0.2">
      <c r="A55" s="315" t="s">
        <v>960</v>
      </c>
      <c r="B55" s="315" t="str">
        <f t="shared" si="0"/>
        <v>2011</v>
      </c>
      <c r="C55" s="340" t="s">
        <v>1467</v>
      </c>
      <c r="D55" s="341" t="s">
        <v>1468</v>
      </c>
      <c r="E55" s="341"/>
      <c r="F55" s="328" t="s">
        <v>1156</v>
      </c>
      <c r="G55" s="341">
        <v>1</v>
      </c>
      <c r="H55" s="316" t="s">
        <v>1442</v>
      </c>
      <c r="I55" s="329">
        <v>5.0229999999999997</v>
      </c>
      <c r="J55" s="340">
        <v>110</v>
      </c>
      <c r="K55" s="340"/>
      <c r="L55" s="320">
        <v>35581</v>
      </c>
      <c r="M55" s="328" t="s">
        <v>1469</v>
      </c>
      <c r="N55" s="321">
        <v>40871</v>
      </c>
      <c r="O55" s="321"/>
      <c r="P55" s="321"/>
      <c r="Q55" s="321"/>
      <c r="R55" s="321"/>
      <c r="S55" s="321"/>
      <c r="T55" s="316" t="s">
        <v>1168</v>
      </c>
      <c r="U55" s="340"/>
    </row>
    <row r="56" spans="1:21" s="159" customFormat="1" ht="63" x14ac:dyDescent="0.2">
      <c r="A56" s="315" t="s">
        <v>961</v>
      </c>
      <c r="B56" s="315" t="str">
        <f t="shared" si="0"/>
        <v>2011</v>
      </c>
      <c r="C56" s="316" t="s">
        <v>1496</v>
      </c>
      <c r="D56" s="317" t="s">
        <v>1497</v>
      </c>
      <c r="E56" s="317"/>
      <c r="F56" s="316" t="s">
        <v>1139</v>
      </c>
      <c r="G56" s="317"/>
      <c r="H56" s="316" t="s">
        <v>1485</v>
      </c>
      <c r="I56" s="338"/>
      <c r="J56" s="338">
        <v>150</v>
      </c>
      <c r="K56" s="338"/>
      <c r="L56" s="318">
        <v>36510</v>
      </c>
      <c r="M56" s="316" t="s">
        <v>1498</v>
      </c>
      <c r="N56" s="321">
        <v>40885</v>
      </c>
      <c r="O56" s="321"/>
      <c r="P56" s="321"/>
      <c r="Q56" s="321"/>
      <c r="R56" s="321"/>
      <c r="S56" s="321"/>
      <c r="T56" s="316" t="s">
        <v>1168</v>
      </c>
      <c r="U56" s="332"/>
    </row>
    <row r="57" spans="1:21" s="159" customFormat="1" ht="94.5" x14ac:dyDescent="0.2">
      <c r="A57" s="315" t="s">
        <v>994</v>
      </c>
      <c r="B57" s="315" t="str">
        <f t="shared" si="0"/>
        <v>2013</v>
      </c>
      <c r="C57" s="322" t="s">
        <v>1422</v>
      </c>
      <c r="D57" s="317" t="s">
        <v>1420</v>
      </c>
      <c r="E57" s="317"/>
      <c r="F57" s="316" t="s">
        <v>1157</v>
      </c>
      <c r="G57" s="317"/>
      <c r="H57" s="316" t="s">
        <v>1415</v>
      </c>
      <c r="I57" s="324"/>
      <c r="J57" s="334">
        <v>60.353999999999999</v>
      </c>
      <c r="K57" s="334"/>
      <c r="L57" s="324">
        <v>14560.7</v>
      </c>
      <c r="M57" s="333" t="s">
        <v>1423</v>
      </c>
      <c r="N57" s="321">
        <v>41624</v>
      </c>
      <c r="O57" s="321"/>
      <c r="P57" s="321"/>
      <c r="Q57" s="321"/>
      <c r="R57" s="321"/>
      <c r="S57" s="321"/>
      <c r="T57" s="316" t="s">
        <v>1168</v>
      </c>
      <c r="U57" s="332"/>
    </row>
    <row r="58" spans="1:21" s="159" customFormat="1" ht="78.75" x14ac:dyDescent="0.2">
      <c r="A58" s="332" t="s">
        <v>1007</v>
      </c>
      <c r="B58" s="315" t="str">
        <f t="shared" si="0"/>
        <v>2014</v>
      </c>
      <c r="C58" s="562" t="s">
        <v>1480</v>
      </c>
      <c r="D58" s="323" t="s">
        <v>1481</v>
      </c>
      <c r="E58" s="323"/>
      <c r="F58" s="322" t="s">
        <v>1162</v>
      </c>
      <c r="G58" s="323">
        <v>1</v>
      </c>
      <c r="H58" s="316" t="s">
        <v>1470</v>
      </c>
      <c r="I58" s="342">
        <v>20</v>
      </c>
      <c r="J58" s="332">
        <v>450</v>
      </c>
      <c r="K58" s="332"/>
      <c r="L58" s="343">
        <v>123601.17</v>
      </c>
      <c r="M58" s="322" t="s">
        <v>1482</v>
      </c>
      <c r="N58" s="321">
        <v>41655</v>
      </c>
      <c r="O58" s="321"/>
      <c r="P58" s="321"/>
      <c r="Q58" s="321"/>
      <c r="R58" s="321"/>
      <c r="S58" s="321"/>
      <c r="T58" s="316" t="s">
        <v>1168</v>
      </c>
      <c r="U58" s="332"/>
    </row>
    <row r="59" spans="1:21" s="159" customFormat="1" ht="63" x14ac:dyDescent="0.2">
      <c r="A59" s="315" t="s">
        <v>1175</v>
      </c>
      <c r="B59" s="315" t="str">
        <f t="shared" si="0"/>
        <v>2016</v>
      </c>
      <c r="C59" s="563" t="s">
        <v>1562</v>
      </c>
      <c r="D59" s="564" t="s">
        <v>1561</v>
      </c>
      <c r="E59" s="565"/>
      <c r="F59" s="566" t="s">
        <v>1157</v>
      </c>
      <c r="G59" s="317"/>
      <c r="H59" s="316" t="s">
        <v>1442</v>
      </c>
      <c r="I59" s="338"/>
      <c r="J59" s="566">
        <v>120</v>
      </c>
      <c r="K59" s="564">
        <v>43</v>
      </c>
      <c r="L59" s="318">
        <v>19105</v>
      </c>
      <c r="M59" s="564" t="s">
        <v>1934</v>
      </c>
      <c r="N59" s="321">
        <v>42437</v>
      </c>
      <c r="O59" s="321"/>
      <c r="P59" s="321"/>
      <c r="Q59" s="321"/>
      <c r="R59" s="321"/>
      <c r="S59" s="321"/>
      <c r="T59" s="316" t="s">
        <v>1168</v>
      </c>
      <c r="U59" s="332"/>
    </row>
    <row r="60" spans="1:21" s="159" customFormat="1" ht="47.25" x14ac:dyDescent="0.2">
      <c r="A60" s="315" t="s">
        <v>1193</v>
      </c>
      <c r="B60" s="315" t="str">
        <f t="shared" si="0"/>
        <v>2016</v>
      </c>
      <c r="C60" s="563" t="s">
        <v>1569</v>
      </c>
      <c r="D60" s="564" t="s">
        <v>1568</v>
      </c>
      <c r="E60" s="563"/>
      <c r="F60" s="564" t="s">
        <v>1157</v>
      </c>
      <c r="G60" s="317"/>
      <c r="H60" s="316" t="s">
        <v>1442</v>
      </c>
      <c r="I60" s="338"/>
      <c r="J60" s="566">
        <v>15</v>
      </c>
      <c r="K60" s="564">
        <v>12</v>
      </c>
      <c r="L60" s="318">
        <v>5868</v>
      </c>
      <c r="M60" s="564" t="s">
        <v>1935</v>
      </c>
      <c r="N60" s="321">
        <v>42446</v>
      </c>
      <c r="O60" s="321"/>
      <c r="P60" s="321"/>
      <c r="Q60" s="321"/>
      <c r="R60" s="321"/>
      <c r="S60" s="321"/>
      <c r="T60" s="316" t="s">
        <v>1168</v>
      </c>
      <c r="U60" s="332"/>
    </row>
    <row r="61" spans="1:21" s="159" customFormat="1" ht="31.5" x14ac:dyDescent="0.2">
      <c r="A61" s="315" t="s">
        <v>1199</v>
      </c>
      <c r="B61" s="315" t="str">
        <f t="shared" si="0"/>
        <v>2016</v>
      </c>
      <c r="C61" s="563" t="s">
        <v>1936</v>
      </c>
      <c r="D61" s="564" t="s">
        <v>1937</v>
      </c>
      <c r="E61" s="567"/>
      <c r="F61" s="314" t="s">
        <v>1156</v>
      </c>
      <c r="G61" s="317"/>
      <c r="H61" s="316" t="s">
        <v>1470</v>
      </c>
      <c r="I61" s="338"/>
      <c r="J61" s="568">
        <v>454</v>
      </c>
      <c r="K61" s="568">
        <v>454</v>
      </c>
      <c r="L61" s="318"/>
      <c r="M61" s="316"/>
      <c r="N61" s="321">
        <v>42731</v>
      </c>
      <c r="O61" s="321"/>
      <c r="P61" s="321"/>
      <c r="Q61" s="321"/>
      <c r="R61" s="321"/>
      <c r="S61" s="321"/>
      <c r="T61" s="316" t="s">
        <v>1168</v>
      </c>
      <c r="U61" s="332"/>
    </row>
    <row r="62" spans="1:21" s="159" customFormat="1" ht="31.5" x14ac:dyDescent="0.2">
      <c r="A62" s="315" t="s">
        <v>1205</v>
      </c>
      <c r="B62" s="315" t="str">
        <f t="shared" si="0"/>
        <v>2016</v>
      </c>
      <c r="C62" s="563" t="s">
        <v>1938</v>
      </c>
      <c r="D62" s="569" t="s">
        <v>2093</v>
      </c>
      <c r="E62" s="317"/>
      <c r="F62" s="316" t="s">
        <v>2636</v>
      </c>
      <c r="G62" s="317"/>
      <c r="H62" s="316" t="s">
        <v>1470</v>
      </c>
      <c r="I62" s="338"/>
      <c r="J62" s="338">
        <v>36</v>
      </c>
      <c r="K62" s="338">
        <v>36</v>
      </c>
      <c r="L62" s="318"/>
      <c r="M62" s="316"/>
      <c r="N62" s="321">
        <v>42731</v>
      </c>
      <c r="O62" s="321"/>
      <c r="P62" s="321"/>
      <c r="Q62" s="321"/>
      <c r="R62" s="321"/>
      <c r="S62" s="321"/>
      <c r="T62" s="316" t="s">
        <v>1168</v>
      </c>
      <c r="U62" s="332"/>
    </row>
    <row r="63" spans="1:21" s="159" customFormat="1" ht="31.5" x14ac:dyDescent="0.2">
      <c r="A63" s="315" t="s">
        <v>2095</v>
      </c>
      <c r="B63" s="315" t="str">
        <f t="shared" si="0"/>
        <v>2017</v>
      </c>
      <c r="C63" s="563" t="s">
        <v>1913</v>
      </c>
      <c r="D63" s="563" t="s">
        <v>1914</v>
      </c>
      <c r="E63" s="565"/>
      <c r="F63" s="566" t="s">
        <v>1157</v>
      </c>
      <c r="G63" s="317"/>
      <c r="H63" s="316" t="s">
        <v>1485</v>
      </c>
      <c r="I63" s="338"/>
      <c r="J63" s="566">
        <v>68</v>
      </c>
      <c r="K63" s="566">
        <v>68</v>
      </c>
      <c r="L63" s="564">
        <v>14328</v>
      </c>
      <c r="M63" s="564" t="s">
        <v>1915</v>
      </c>
      <c r="N63" s="321">
        <v>42815</v>
      </c>
      <c r="O63" s="321"/>
      <c r="P63" s="321"/>
      <c r="Q63" s="564" t="s">
        <v>1918</v>
      </c>
      <c r="R63" s="569" t="s">
        <v>1919</v>
      </c>
      <c r="S63" s="564">
        <v>36</v>
      </c>
      <c r="T63" s="316" t="s">
        <v>1168</v>
      </c>
      <c r="U63" s="332"/>
    </row>
    <row r="64" spans="1:21" s="159" customFormat="1" ht="31.5" x14ac:dyDescent="0.2">
      <c r="A64" s="315" t="s">
        <v>2096</v>
      </c>
      <c r="B64" s="315" t="str">
        <f t="shared" si="0"/>
        <v>2017</v>
      </c>
      <c r="C64" s="563" t="s">
        <v>1920</v>
      </c>
      <c r="D64" s="563" t="s">
        <v>1930</v>
      </c>
      <c r="E64" s="563"/>
      <c r="F64" s="564" t="s">
        <v>2637</v>
      </c>
      <c r="G64" s="317">
        <v>1</v>
      </c>
      <c r="H64" s="316" t="s">
        <v>1485</v>
      </c>
      <c r="I64" s="338">
        <v>40</v>
      </c>
      <c r="J64" s="566">
        <v>953</v>
      </c>
      <c r="K64" s="564">
        <v>286</v>
      </c>
      <c r="L64" s="318">
        <v>112288</v>
      </c>
      <c r="M64" s="564" t="s">
        <v>1894</v>
      </c>
      <c r="N64" s="321">
        <v>42835</v>
      </c>
      <c r="O64" s="321"/>
      <c r="P64" s="321"/>
      <c r="Q64" s="321"/>
      <c r="R64" s="321"/>
      <c r="S64" s="321"/>
      <c r="T64" s="316" t="s">
        <v>1170</v>
      </c>
      <c r="U64" s="332"/>
    </row>
    <row r="65" spans="1:21" s="159" customFormat="1" ht="31.5" x14ac:dyDescent="0.2">
      <c r="A65" s="315" t="s">
        <v>2097</v>
      </c>
      <c r="B65" s="315" t="str">
        <f t="shared" si="0"/>
        <v>2017</v>
      </c>
      <c r="C65" s="563" t="s">
        <v>1921</v>
      </c>
      <c r="D65" s="564" t="s">
        <v>1931</v>
      </c>
      <c r="E65" s="564"/>
      <c r="F65" s="564" t="s">
        <v>1161</v>
      </c>
      <c r="G65" s="317"/>
      <c r="H65" s="316" t="s">
        <v>1922</v>
      </c>
      <c r="I65" s="338"/>
      <c r="J65" s="566">
        <v>14.8</v>
      </c>
      <c r="K65" s="564">
        <v>15</v>
      </c>
      <c r="L65" s="318">
        <v>25821</v>
      </c>
      <c r="M65" s="564" t="s">
        <v>1923</v>
      </c>
      <c r="N65" s="321">
        <v>42843</v>
      </c>
      <c r="O65" s="321"/>
      <c r="P65" s="321"/>
      <c r="Q65" s="321"/>
      <c r="R65" s="321"/>
      <c r="S65" s="321"/>
      <c r="T65" s="316" t="s">
        <v>1170</v>
      </c>
      <c r="U65" s="332"/>
    </row>
    <row r="66" spans="1:21" s="159" customFormat="1" ht="31.5" x14ac:dyDescent="0.2">
      <c r="A66" s="315" t="s">
        <v>2098</v>
      </c>
      <c r="B66" s="315" t="str">
        <f t="shared" si="0"/>
        <v>2017</v>
      </c>
      <c r="C66" s="563" t="s">
        <v>1907</v>
      </c>
      <c r="D66" s="563" t="s">
        <v>1906</v>
      </c>
      <c r="E66" s="563"/>
      <c r="F66" s="564" t="s">
        <v>1162</v>
      </c>
      <c r="G66" s="317">
        <v>1</v>
      </c>
      <c r="H66" s="316" t="s">
        <v>1485</v>
      </c>
      <c r="I66" s="338">
        <v>4</v>
      </c>
      <c r="J66" s="566">
        <v>90.6</v>
      </c>
      <c r="K66" s="566">
        <v>90.6</v>
      </c>
      <c r="L66" s="566">
        <v>19884.099999999999</v>
      </c>
      <c r="M66" s="564" t="s">
        <v>1908</v>
      </c>
      <c r="N66" s="321">
        <v>42887</v>
      </c>
      <c r="O66" s="321"/>
      <c r="P66" s="321"/>
      <c r="Q66" s="321"/>
      <c r="R66" s="321"/>
      <c r="S66" s="321"/>
      <c r="T66" s="316" t="s">
        <v>1168</v>
      </c>
      <c r="U66" s="332"/>
    </row>
    <row r="67" spans="1:21" s="159" customFormat="1" ht="47.25" x14ac:dyDescent="0.2">
      <c r="A67" s="315" t="s">
        <v>2099</v>
      </c>
      <c r="B67" s="315" t="str">
        <f t="shared" si="0"/>
        <v>2017</v>
      </c>
      <c r="C67" s="563" t="s">
        <v>1924</v>
      </c>
      <c r="D67" s="563" t="s">
        <v>1925</v>
      </c>
      <c r="E67" s="563"/>
      <c r="F67" s="564" t="s">
        <v>1139</v>
      </c>
      <c r="G67" s="317"/>
      <c r="H67" s="316" t="s">
        <v>1415</v>
      </c>
      <c r="I67" s="338"/>
      <c r="J67" s="566">
        <v>10.4</v>
      </c>
      <c r="K67" s="564">
        <v>10.4</v>
      </c>
      <c r="L67" s="566">
        <v>26709</v>
      </c>
      <c r="M67" s="564" t="s">
        <v>1926</v>
      </c>
      <c r="N67" s="321">
        <v>42948</v>
      </c>
      <c r="O67" s="321"/>
      <c r="P67" s="321"/>
      <c r="Q67" s="321"/>
      <c r="R67" s="321"/>
      <c r="S67" s="321"/>
      <c r="T67" s="316" t="s">
        <v>1170</v>
      </c>
      <c r="U67" s="332"/>
    </row>
    <row r="68" spans="1:21" s="159" customFormat="1" ht="47.25" x14ac:dyDescent="0.2">
      <c r="A68" s="315" t="s">
        <v>2100</v>
      </c>
      <c r="B68" s="315" t="str">
        <f t="shared" si="0"/>
        <v>2017</v>
      </c>
      <c r="C68" s="563" t="s">
        <v>1927</v>
      </c>
      <c r="D68" s="563" t="s">
        <v>1928</v>
      </c>
      <c r="E68" s="563"/>
      <c r="F68" s="564" t="s">
        <v>2636</v>
      </c>
      <c r="G68" s="317"/>
      <c r="H68" s="316" t="s">
        <v>1470</v>
      </c>
      <c r="I68" s="338"/>
      <c r="J68" s="566">
        <v>20</v>
      </c>
      <c r="K68" s="564">
        <v>20</v>
      </c>
      <c r="L68" s="318">
        <v>3700</v>
      </c>
      <c r="M68" s="564" t="s">
        <v>1929</v>
      </c>
      <c r="N68" s="321">
        <v>42956</v>
      </c>
      <c r="O68" s="321"/>
      <c r="P68" s="321"/>
      <c r="Q68" s="321"/>
      <c r="R68" s="321"/>
      <c r="S68" s="321"/>
      <c r="T68" s="316" t="s">
        <v>1170</v>
      </c>
      <c r="U68" s="332"/>
    </row>
    <row r="69" spans="1:21" s="159" customFormat="1" ht="47.25" x14ac:dyDescent="0.2">
      <c r="A69" s="315" t="s">
        <v>2101</v>
      </c>
      <c r="B69" s="315" t="str">
        <f t="shared" si="0"/>
        <v>2017</v>
      </c>
      <c r="C69" s="563" t="s">
        <v>1909</v>
      </c>
      <c r="D69" s="563" t="s">
        <v>1910</v>
      </c>
      <c r="E69" s="570"/>
      <c r="F69" s="892" t="s">
        <v>1139</v>
      </c>
      <c r="G69" s="317">
        <v>1</v>
      </c>
      <c r="H69" s="316" t="s">
        <v>1415</v>
      </c>
      <c r="I69" s="338">
        <v>4.5</v>
      </c>
      <c r="J69" s="566">
        <v>113.7</v>
      </c>
      <c r="K69" s="564">
        <v>113.7</v>
      </c>
      <c r="L69" s="318">
        <v>31206</v>
      </c>
      <c r="M69" s="564" t="s">
        <v>1911</v>
      </c>
      <c r="N69" s="321">
        <v>43037</v>
      </c>
      <c r="O69" s="321"/>
      <c r="P69" s="321"/>
      <c r="Q69" s="321"/>
      <c r="R69" s="321"/>
      <c r="S69" s="321"/>
      <c r="T69" s="316" t="s">
        <v>1170</v>
      </c>
      <c r="U69" s="332"/>
    </row>
    <row r="70" spans="1:21" s="159" customFormat="1" ht="31.5" x14ac:dyDescent="0.2">
      <c r="A70" s="315" t="s">
        <v>2293</v>
      </c>
      <c r="B70" s="315" t="str">
        <f t="shared" si="0"/>
        <v>2018</v>
      </c>
      <c r="C70" s="563" t="s">
        <v>2379</v>
      </c>
      <c r="D70" s="569" t="s">
        <v>2378</v>
      </c>
      <c r="E70" s="317"/>
      <c r="F70" s="316" t="s">
        <v>1157</v>
      </c>
      <c r="G70" s="317"/>
      <c r="H70" s="316" t="s">
        <v>1373</v>
      </c>
      <c r="I70" s="338"/>
      <c r="J70" s="338">
        <v>97</v>
      </c>
      <c r="K70" s="338">
        <v>29</v>
      </c>
      <c r="L70" s="318">
        <v>27175</v>
      </c>
      <c r="M70" s="316" t="s">
        <v>2380</v>
      </c>
      <c r="N70" s="321">
        <v>43105</v>
      </c>
      <c r="O70" s="321"/>
      <c r="P70" s="321"/>
      <c r="Q70" s="321" t="s">
        <v>2381</v>
      </c>
      <c r="R70" s="321" t="s">
        <v>2382</v>
      </c>
      <c r="S70" s="321"/>
      <c r="T70" s="316" t="s">
        <v>1170</v>
      </c>
      <c r="U70" s="571" t="s">
        <v>2383</v>
      </c>
    </row>
    <row r="71" spans="1:21" s="159" customFormat="1" ht="47.25" x14ac:dyDescent="0.2">
      <c r="A71" s="315" t="s">
        <v>2294</v>
      </c>
      <c r="B71" s="315" t="str">
        <f t="shared" si="0"/>
        <v>2018</v>
      </c>
      <c r="C71" s="563" t="s">
        <v>2385</v>
      </c>
      <c r="D71" s="569" t="s">
        <v>2384</v>
      </c>
      <c r="E71" s="317"/>
      <c r="F71" s="316" t="s">
        <v>1156</v>
      </c>
      <c r="G71" s="317"/>
      <c r="H71" s="316" t="s">
        <v>1442</v>
      </c>
      <c r="I71" s="338"/>
      <c r="J71" s="338">
        <v>12</v>
      </c>
      <c r="K71" s="338">
        <v>12</v>
      </c>
      <c r="L71" s="318">
        <v>3011</v>
      </c>
      <c r="M71" s="316" t="s">
        <v>2386</v>
      </c>
      <c r="N71" s="321">
        <v>43186</v>
      </c>
      <c r="O71" s="321"/>
      <c r="P71" s="321"/>
      <c r="Q71" s="321" t="s">
        <v>2387</v>
      </c>
      <c r="R71" s="321" t="s">
        <v>2388</v>
      </c>
      <c r="S71" s="321"/>
      <c r="T71" s="316" t="s">
        <v>1170</v>
      </c>
      <c r="U71" s="571" t="s">
        <v>2389</v>
      </c>
    </row>
    <row r="72" spans="1:21" s="159" customFormat="1" ht="47.25" x14ac:dyDescent="0.2">
      <c r="A72" s="315" t="s">
        <v>2295</v>
      </c>
      <c r="B72" s="315" t="str">
        <f t="shared" ref="B72:B79" si="1">LEFT(A72,4)</f>
        <v>2018</v>
      </c>
      <c r="C72" s="563" t="s">
        <v>2391</v>
      </c>
      <c r="D72" s="569" t="s">
        <v>2390</v>
      </c>
      <c r="E72" s="317"/>
      <c r="F72" s="316" t="s">
        <v>1156</v>
      </c>
      <c r="G72" s="317"/>
      <c r="H72" s="316" t="s">
        <v>1373</v>
      </c>
      <c r="I72" s="338"/>
      <c r="J72" s="338">
        <v>45</v>
      </c>
      <c r="K72" s="338">
        <v>27</v>
      </c>
      <c r="L72" s="318">
        <v>8721</v>
      </c>
      <c r="M72" s="316" t="s">
        <v>2392</v>
      </c>
      <c r="N72" s="321">
        <v>43234</v>
      </c>
      <c r="O72" s="321"/>
      <c r="P72" s="321"/>
      <c r="Q72" s="321" t="s">
        <v>2393</v>
      </c>
      <c r="R72" s="321" t="s">
        <v>2394</v>
      </c>
      <c r="S72" s="321"/>
      <c r="T72" s="316" t="s">
        <v>1170</v>
      </c>
      <c r="U72" s="571" t="s">
        <v>2395</v>
      </c>
    </row>
    <row r="73" spans="1:21" s="159" customFormat="1" ht="94.5" x14ac:dyDescent="0.2">
      <c r="A73" s="315" t="s">
        <v>2296</v>
      </c>
      <c r="B73" s="315" t="str">
        <f t="shared" si="1"/>
        <v>2018</v>
      </c>
      <c r="C73" s="563" t="s">
        <v>2140</v>
      </c>
      <c r="D73" s="569" t="s">
        <v>2396</v>
      </c>
      <c r="E73" s="317"/>
      <c r="F73" s="316" t="s">
        <v>1156</v>
      </c>
      <c r="G73" s="317"/>
      <c r="H73" s="316" t="s">
        <v>1373</v>
      </c>
      <c r="I73" s="338"/>
      <c r="J73" s="338">
        <v>22.74</v>
      </c>
      <c r="K73" s="338">
        <v>22.7</v>
      </c>
      <c r="L73" s="318" t="s">
        <v>2407</v>
      </c>
      <c r="M73" s="316" t="s">
        <v>2406</v>
      </c>
      <c r="N73" s="321">
        <v>43300</v>
      </c>
      <c r="O73" s="321"/>
      <c r="P73" s="321"/>
      <c r="Q73" s="321" t="s">
        <v>2397</v>
      </c>
      <c r="R73" s="321" t="s">
        <v>2398</v>
      </c>
      <c r="S73" s="321" t="s">
        <v>2399</v>
      </c>
      <c r="T73" s="316" t="s">
        <v>1170</v>
      </c>
      <c r="U73" s="571" t="s">
        <v>2400</v>
      </c>
    </row>
    <row r="74" spans="1:21" s="159" customFormat="1" ht="126" x14ac:dyDescent="0.2">
      <c r="A74" s="344" t="s">
        <v>2297</v>
      </c>
      <c r="B74" s="344" t="str">
        <f t="shared" si="1"/>
        <v>2018</v>
      </c>
      <c r="C74" s="554" t="s">
        <v>2402</v>
      </c>
      <c r="D74" s="555" t="s">
        <v>2401</v>
      </c>
      <c r="E74" s="346"/>
      <c r="F74" s="345" t="s">
        <v>1161</v>
      </c>
      <c r="G74" s="346"/>
      <c r="H74" s="345" t="s">
        <v>1922</v>
      </c>
      <c r="I74" s="347"/>
      <c r="J74" s="347">
        <v>56</v>
      </c>
      <c r="K74" s="347">
        <v>19</v>
      </c>
      <c r="L74" s="348">
        <v>25000</v>
      </c>
      <c r="M74" s="345" t="s">
        <v>2403</v>
      </c>
      <c r="N74" s="349">
        <v>43339</v>
      </c>
      <c r="O74" s="349"/>
      <c r="P74" s="349"/>
      <c r="Q74" s="349"/>
      <c r="R74" s="349" t="s">
        <v>2404</v>
      </c>
      <c r="S74" s="349"/>
      <c r="T74" s="316" t="s">
        <v>1170</v>
      </c>
      <c r="U74" s="572" t="s">
        <v>2405</v>
      </c>
    </row>
    <row r="75" spans="1:21" s="159" customFormat="1" ht="47.25" x14ac:dyDescent="0.2">
      <c r="A75" s="315" t="s">
        <v>2705</v>
      </c>
      <c r="B75" s="344" t="str">
        <f t="shared" si="1"/>
        <v>2019</v>
      </c>
      <c r="C75" s="563" t="s">
        <v>2612</v>
      </c>
      <c r="D75" s="569" t="s">
        <v>2611</v>
      </c>
      <c r="E75" s="317"/>
      <c r="F75" s="316" t="s">
        <v>1156</v>
      </c>
      <c r="G75" s="317"/>
      <c r="H75" s="316" t="s">
        <v>2613</v>
      </c>
      <c r="I75" s="338"/>
      <c r="J75" s="338">
        <v>358.65199999999999</v>
      </c>
      <c r="K75" s="338">
        <v>72</v>
      </c>
      <c r="L75" s="318" t="s">
        <v>2614</v>
      </c>
      <c r="M75" s="316">
        <v>5247003475</v>
      </c>
      <c r="N75" s="321">
        <v>43487</v>
      </c>
      <c r="O75" s="321"/>
      <c r="P75" s="321"/>
      <c r="Q75" s="321"/>
      <c r="R75" s="321" t="s">
        <v>2615</v>
      </c>
      <c r="S75" s="321">
        <v>33</v>
      </c>
      <c r="T75" s="316"/>
      <c r="U75" s="571"/>
    </row>
    <row r="76" spans="1:21" s="159" customFormat="1" ht="31.5" x14ac:dyDescent="0.2">
      <c r="A76" s="315" t="s">
        <v>2706</v>
      </c>
      <c r="B76" s="344" t="str">
        <f t="shared" si="1"/>
        <v>2019</v>
      </c>
      <c r="C76" s="563" t="s">
        <v>2617</v>
      </c>
      <c r="D76" s="569" t="s">
        <v>2616</v>
      </c>
      <c r="E76" s="317"/>
      <c r="F76" s="316" t="s">
        <v>1139</v>
      </c>
      <c r="G76" s="317"/>
      <c r="H76" s="316" t="s">
        <v>2618</v>
      </c>
      <c r="I76" s="338"/>
      <c r="J76" s="338">
        <v>200</v>
      </c>
      <c r="K76" s="338">
        <v>50</v>
      </c>
      <c r="L76" s="318" t="s">
        <v>2619</v>
      </c>
      <c r="M76" s="316">
        <v>7353831375</v>
      </c>
      <c r="N76" s="321">
        <v>43529</v>
      </c>
      <c r="O76" s="321"/>
      <c r="P76" s="321"/>
      <c r="Q76" s="321"/>
      <c r="R76" s="321" t="s">
        <v>2620</v>
      </c>
      <c r="S76" s="321">
        <v>32</v>
      </c>
      <c r="T76" s="316"/>
      <c r="U76" s="571"/>
    </row>
    <row r="77" spans="1:21" s="159" customFormat="1" ht="47.25" x14ac:dyDescent="0.2">
      <c r="A77" s="315" t="s">
        <v>2707</v>
      </c>
      <c r="B77" s="344" t="str">
        <f t="shared" si="1"/>
        <v>2019</v>
      </c>
      <c r="C77" s="563" t="s">
        <v>2622</v>
      </c>
      <c r="D77" s="569" t="s">
        <v>2621</v>
      </c>
      <c r="E77" s="317"/>
      <c r="F77" s="316" t="s">
        <v>1157</v>
      </c>
      <c r="G77" s="317"/>
      <c r="H77" s="316" t="s">
        <v>2625</v>
      </c>
      <c r="I77" s="338"/>
      <c r="J77" s="338">
        <v>120</v>
      </c>
      <c r="K77" s="338">
        <v>77</v>
      </c>
      <c r="L77" s="318" t="s">
        <v>2623</v>
      </c>
      <c r="M77" s="316">
        <v>5074513713</v>
      </c>
      <c r="N77" s="321">
        <v>43532</v>
      </c>
      <c r="O77" s="321"/>
      <c r="P77" s="321"/>
      <c r="Q77" s="321" t="s">
        <v>2624</v>
      </c>
      <c r="R77" s="321" t="s">
        <v>2626</v>
      </c>
      <c r="S77" s="321"/>
      <c r="T77" s="316"/>
      <c r="U77" s="571"/>
    </row>
    <row r="78" spans="1:21" s="159" customFormat="1" ht="63" x14ac:dyDescent="0.2">
      <c r="A78" s="315" t="s">
        <v>2708</v>
      </c>
      <c r="B78" s="344" t="str">
        <f t="shared" si="1"/>
        <v>2019</v>
      </c>
      <c r="C78" s="563" t="s">
        <v>2628</v>
      </c>
      <c r="D78" s="569" t="s">
        <v>2627</v>
      </c>
      <c r="E78" s="317"/>
      <c r="F78" s="316" t="s">
        <v>1157</v>
      </c>
      <c r="G78" s="317"/>
      <c r="H78" s="316" t="s">
        <v>2629</v>
      </c>
      <c r="I78" s="338"/>
      <c r="J78" s="338">
        <v>250</v>
      </c>
      <c r="K78" s="338">
        <v>50</v>
      </c>
      <c r="L78" s="318">
        <v>16.521999999999998</v>
      </c>
      <c r="M78" s="316">
        <v>1616433386</v>
      </c>
      <c r="N78" s="321">
        <v>43634</v>
      </c>
      <c r="O78" s="321"/>
      <c r="P78" s="321"/>
      <c r="Q78" s="321" t="s">
        <v>2630</v>
      </c>
      <c r="R78" s="321" t="s">
        <v>2631</v>
      </c>
      <c r="S78" s="321">
        <v>35</v>
      </c>
      <c r="T78" s="316"/>
      <c r="U78" s="571"/>
    </row>
    <row r="79" spans="1:21" s="159" customFormat="1" ht="126" x14ac:dyDescent="0.2">
      <c r="A79" s="315" t="s">
        <v>2709</v>
      </c>
      <c r="B79" s="344" t="str">
        <f t="shared" si="1"/>
        <v>2019</v>
      </c>
      <c r="C79" s="563" t="s">
        <v>2496</v>
      </c>
      <c r="D79" s="569" t="s">
        <v>2495</v>
      </c>
      <c r="E79" s="317"/>
      <c r="F79" s="316" t="s">
        <v>1156</v>
      </c>
      <c r="G79" s="317"/>
      <c r="H79" s="316" t="s">
        <v>2497</v>
      </c>
      <c r="I79" s="338"/>
      <c r="J79" s="338">
        <v>244.65</v>
      </c>
      <c r="K79" s="338" t="s">
        <v>2632</v>
      </c>
      <c r="L79" s="318" t="s">
        <v>2633</v>
      </c>
      <c r="M79" s="316">
        <v>3295576483</v>
      </c>
      <c r="N79" s="321">
        <v>43683</v>
      </c>
      <c r="O79" s="321"/>
      <c r="P79" s="321"/>
      <c r="Q79" s="321" t="s">
        <v>2634</v>
      </c>
      <c r="R79" s="321" t="s">
        <v>2635</v>
      </c>
      <c r="S79" s="321">
        <v>35</v>
      </c>
      <c r="T79" s="316"/>
      <c r="U79" s="571"/>
    </row>
    <row r="80" spans="1:21" x14ac:dyDescent="0.25">
      <c r="A80" s="159"/>
      <c r="B80" s="159"/>
      <c r="C80" s="310"/>
      <c r="D80" s="310"/>
      <c r="E80" s="310"/>
      <c r="F80" s="159"/>
      <c r="G80" s="310"/>
      <c r="H80" s="310"/>
      <c r="I80" s="307"/>
      <c r="J80" s="307"/>
      <c r="K80" s="307"/>
      <c r="L80" s="308"/>
      <c r="M80" s="309"/>
      <c r="N80" s="309"/>
      <c r="O80" s="309"/>
      <c r="P80" s="309"/>
      <c r="Q80" s="309"/>
      <c r="R80" s="309"/>
      <c r="S80" s="309"/>
      <c r="T80" s="304"/>
    </row>
    <row r="81" spans="1:20" x14ac:dyDescent="0.25">
      <c r="A81" s="159"/>
      <c r="B81" s="159"/>
      <c r="C81" s="310"/>
      <c r="D81" s="310"/>
      <c r="E81" s="310"/>
      <c r="F81" s="159"/>
      <c r="G81" s="310"/>
      <c r="H81" s="310"/>
      <c r="I81" s="307"/>
      <c r="J81" s="307"/>
      <c r="K81" s="307"/>
      <c r="L81" s="308"/>
      <c r="M81" s="309"/>
      <c r="N81" s="309"/>
      <c r="O81" s="309"/>
      <c r="P81" s="309"/>
      <c r="Q81" s="309"/>
      <c r="R81" s="309"/>
      <c r="S81" s="309"/>
      <c r="T81" s="304"/>
    </row>
    <row r="82" spans="1:20" x14ac:dyDescent="0.25">
      <c r="A82" s="159"/>
      <c r="B82" s="159"/>
      <c r="C82" s="310"/>
      <c r="D82" s="310"/>
      <c r="E82" s="310"/>
      <c r="F82" s="159"/>
      <c r="G82" s="310"/>
      <c r="H82" s="310"/>
      <c r="I82" s="307"/>
      <c r="J82" s="307"/>
      <c r="K82" s="307"/>
      <c r="L82" s="308"/>
      <c r="M82" s="309"/>
      <c r="N82" s="309"/>
      <c r="O82" s="309"/>
      <c r="P82" s="309"/>
      <c r="Q82" s="309"/>
      <c r="R82" s="309"/>
      <c r="S82" s="309"/>
      <c r="T82" s="304"/>
    </row>
    <row r="83" spans="1:20" x14ac:dyDescent="0.25">
      <c r="A83" s="159"/>
      <c r="B83" s="159"/>
      <c r="C83" s="310"/>
      <c r="D83" s="310"/>
      <c r="E83" s="310"/>
      <c r="F83" s="159"/>
      <c r="G83" s="310"/>
      <c r="H83" s="310"/>
      <c r="I83" s="307"/>
      <c r="J83" s="307"/>
      <c r="K83" s="307"/>
      <c r="L83" s="308"/>
      <c r="M83" s="309"/>
      <c r="N83" s="309"/>
      <c r="O83" s="309"/>
      <c r="P83" s="309"/>
      <c r="Q83" s="309"/>
      <c r="R83" s="309"/>
      <c r="S83" s="309"/>
      <c r="T83" s="304"/>
    </row>
    <row r="84" spans="1:20" x14ac:dyDescent="0.25">
      <c r="A84" s="159"/>
      <c r="B84" s="159"/>
      <c r="C84" s="310"/>
      <c r="D84" s="310"/>
      <c r="E84" s="310"/>
      <c r="F84" s="159"/>
      <c r="G84" s="310"/>
      <c r="H84" s="310"/>
      <c r="I84" s="307"/>
      <c r="J84" s="307"/>
      <c r="K84" s="307"/>
      <c r="L84" s="308"/>
      <c r="M84" s="309"/>
      <c r="N84" s="309"/>
      <c r="O84" s="309"/>
      <c r="P84" s="309"/>
      <c r="Q84" s="309"/>
      <c r="R84" s="309"/>
      <c r="S84" s="309"/>
      <c r="T84" s="304"/>
    </row>
    <row r="85" spans="1:20" x14ac:dyDescent="0.25">
      <c r="A85" s="159"/>
      <c r="B85" s="159"/>
      <c r="C85" s="310"/>
      <c r="D85" s="310"/>
      <c r="E85" s="310"/>
      <c r="F85" s="159"/>
      <c r="G85" s="310"/>
      <c r="H85" s="310"/>
      <c r="I85" s="307"/>
      <c r="J85" s="307"/>
      <c r="K85" s="307"/>
      <c r="L85" s="308"/>
      <c r="M85" s="309"/>
      <c r="N85" s="309"/>
      <c r="O85" s="309"/>
      <c r="P85" s="309"/>
      <c r="Q85" s="309"/>
      <c r="R85" s="309"/>
      <c r="S85" s="309"/>
      <c r="T85" s="304"/>
    </row>
    <row r="86" spans="1:20" x14ac:dyDescent="0.25">
      <c r="A86" s="159"/>
      <c r="B86" s="159"/>
      <c r="C86" s="310"/>
      <c r="D86" s="310"/>
      <c r="E86" s="310"/>
      <c r="F86" s="159"/>
      <c r="G86" s="310"/>
      <c r="H86" s="310"/>
      <c r="I86" s="307"/>
      <c r="J86" s="307"/>
      <c r="K86" s="307"/>
      <c r="L86" s="308"/>
      <c r="M86" s="309"/>
      <c r="N86" s="309"/>
      <c r="O86" s="309"/>
      <c r="P86" s="309"/>
      <c r="Q86" s="309"/>
      <c r="R86" s="309"/>
      <c r="S86" s="309"/>
      <c r="T86" s="304"/>
    </row>
    <row r="87" spans="1:20" x14ac:dyDescent="0.25">
      <c r="A87" s="159"/>
      <c r="B87" s="159"/>
      <c r="C87" s="310"/>
      <c r="D87" s="310"/>
      <c r="E87" s="310"/>
      <c r="F87" s="159"/>
      <c r="G87" s="310"/>
      <c r="H87" s="310"/>
      <c r="I87" s="307"/>
      <c r="J87" s="307"/>
      <c r="K87" s="307"/>
      <c r="L87" s="308"/>
      <c r="M87" s="309"/>
      <c r="N87" s="309"/>
      <c r="O87" s="309"/>
      <c r="P87" s="309"/>
      <c r="Q87" s="309"/>
      <c r="R87" s="309"/>
      <c r="S87" s="309"/>
      <c r="T87" s="304"/>
    </row>
    <row r="88" spans="1:20" x14ac:dyDescent="0.25">
      <c r="A88" s="159"/>
      <c r="B88" s="159"/>
      <c r="C88" s="310"/>
      <c r="D88" s="310"/>
      <c r="E88" s="310"/>
      <c r="F88" s="159"/>
      <c r="G88" s="310"/>
      <c r="H88" s="310"/>
      <c r="I88" s="307"/>
      <c r="J88" s="307"/>
      <c r="K88" s="307"/>
      <c r="L88" s="308"/>
      <c r="M88" s="309"/>
      <c r="N88" s="309"/>
      <c r="O88" s="309"/>
      <c r="P88" s="309"/>
      <c r="Q88" s="309"/>
      <c r="R88" s="309"/>
      <c r="S88" s="309"/>
      <c r="T88" s="304"/>
    </row>
    <row r="89" spans="1:20" x14ac:dyDescent="0.25">
      <c r="A89" s="159"/>
      <c r="B89" s="159"/>
      <c r="C89" s="310"/>
      <c r="D89" s="310"/>
      <c r="E89" s="310"/>
      <c r="F89" s="159"/>
      <c r="G89" s="310"/>
      <c r="H89" s="310"/>
      <c r="I89" s="307"/>
      <c r="J89" s="307"/>
      <c r="K89" s="307"/>
      <c r="L89" s="308"/>
      <c r="M89" s="309"/>
      <c r="N89" s="309"/>
      <c r="O89" s="309"/>
      <c r="P89" s="309"/>
      <c r="Q89" s="309"/>
      <c r="R89" s="309"/>
      <c r="S89" s="309"/>
      <c r="T89" s="304"/>
    </row>
    <row r="90" spans="1:20" x14ac:dyDescent="0.25">
      <c r="A90" s="159"/>
      <c r="B90" s="159"/>
      <c r="C90" s="310"/>
      <c r="D90" s="310"/>
      <c r="E90" s="310"/>
      <c r="F90" s="159"/>
      <c r="G90" s="310"/>
      <c r="H90" s="310"/>
      <c r="I90" s="307"/>
      <c r="J90" s="307"/>
      <c r="K90" s="307"/>
      <c r="L90" s="308"/>
      <c r="M90" s="309"/>
      <c r="N90" s="309"/>
      <c r="O90" s="309"/>
      <c r="P90" s="309"/>
      <c r="Q90" s="309"/>
      <c r="R90" s="309"/>
      <c r="S90" s="309"/>
      <c r="T90" s="304"/>
    </row>
    <row r="91" spans="1:20" x14ac:dyDescent="0.25">
      <c r="A91" s="159"/>
      <c r="B91" s="159"/>
      <c r="C91" s="310"/>
      <c r="D91" s="310"/>
      <c r="E91" s="310"/>
      <c r="F91" s="159"/>
      <c r="G91" s="310"/>
      <c r="H91" s="310"/>
      <c r="I91" s="307"/>
      <c r="J91" s="307"/>
      <c r="K91" s="307"/>
      <c r="L91" s="308"/>
      <c r="M91" s="309"/>
      <c r="N91" s="309"/>
      <c r="O91" s="309"/>
      <c r="P91" s="309"/>
      <c r="Q91" s="309"/>
      <c r="R91" s="309"/>
      <c r="S91" s="309"/>
      <c r="T91" s="304"/>
    </row>
    <row r="92" spans="1:20" x14ac:dyDescent="0.25">
      <c r="A92" s="159"/>
      <c r="B92" s="159"/>
      <c r="C92" s="310"/>
      <c r="D92" s="310"/>
      <c r="E92" s="310"/>
      <c r="F92" s="159"/>
      <c r="G92" s="310"/>
      <c r="H92" s="310"/>
      <c r="I92" s="307"/>
      <c r="J92" s="307"/>
      <c r="K92" s="307"/>
      <c r="L92" s="308"/>
      <c r="M92" s="309"/>
      <c r="N92" s="309"/>
      <c r="O92" s="309"/>
      <c r="P92" s="309"/>
      <c r="Q92" s="309"/>
      <c r="R92" s="309"/>
      <c r="S92" s="309"/>
      <c r="T92" s="304"/>
    </row>
    <row r="93" spans="1:20" x14ac:dyDescent="0.25">
      <c r="A93" s="159"/>
      <c r="B93" s="159"/>
      <c r="C93" s="310"/>
      <c r="D93" s="310"/>
      <c r="E93" s="310"/>
      <c r="F93" s="159"/>
      <c r="G93" s="310"/>
      <c r="H93" s="310"/>
      <c r="I93" s="307"/>
      <c r="J93" s="307"/>
      <c r="K93" s="307"/>
      <c r="L93" s="308"/>
      <c r="M93" s="309"/>
      <c r="N93" s="309"/>
      <c r="O93" s="309"/>
      <c r="P93" s="309"/>
      <c r="Q93" s="309"/>
      <c r="R93" s="309"/>
      <c r="S93" s="309"/>
      <c r="T93" s="304"/>
    </row>
    <row r="94" spans="1:20" x14ac:dyDescent="0.25">
      <c r="A94" s="159"/>
      <c r="B94" s="159"/>
      <c r="C94" s="310"/>
      <c r="D94" s="310"/>
      <c r="E94" s="310"/>
      <c r="F94" s="159"/>
      <c r="G94" s="310"/>
      <c r="H94" s="310"/>
      <c r="I94" s="307"/>
      <c r="J94" s="307"/>
      <c r="K94" s="307"/>
      <c r="L94" s="308"/>
      <c r="M94" s="309"/>
      <c r="N94" s="309"/>
      <c r="O94" s="309"/>
      <c r="P94" s="309"/>
      <c r="Q94" s="309"/>
      <c r="R94" s="309"/>
      <c r="S94" s="309"/>
      <c r="T94" s="304"/>
    </row>
    <row r="95" spans="1:20" x14ac:dyDescent="0.25">
      <c r="A95" s="159"/>
      <c r="B95" s="159"/>
      <c r="C95" s="310"/>
      <c r="D95" s="310"/>
      <c r="E95" s="310"/>
      <c r="F95" s="159"/>
      <c r="G95" s="310"/>
      <c r="H95" s="310"/>
      <c r="I95" s="307"/>
      <c r="J95" s="307"/>
      <c r="K95" s="307"/>
      <c r="L95" s="308"/>
      <c r="M95" s="309"/>
      <c r="N95" s="309"/>
      <c r="O95" s="309"/>
      <c r="P95" s="309"/>
      <c r="Q95" s="309"/>
      <c r="R95" s="309"/>
      <c r="S95" s="309"/>
      <c r="T95" s="304"/>
    </row>
    <row r="96" spans="1:20" x14ac:dyDescent="0.25">
      <c r="A96" s="159"/>
      <c r="B96" s="159"/>
      <c r="C96" s="310"/>
      <c r="D96" s="310"/>
      <c r="E96" s="310"/>
      <c r="F96" s="159"/>
      <c r="G96" s="310"/>
      <c r="H96" s="310"/>
      <c r="I96" s="307"/>
      <c r="J96" s="307"/>
      <c r="K96" s="307"/>
      <c r="L96" s="308"/>
      <c r="M96" s="309"/>
      <c r="N96" s="309"/>
      <c r="O96" s="309"/>
      <c r="P96" s="309"/>
      <c r="Q96" s="309"/>
      <c r="R96" s="309"/>
      <c r="S96" s="309"/>
      <c r="T96" s="304"/>
    </row>
    <row r="97" spans="1:20" x14ac:dyDescent="0.25">
      <c r="A97" s="159"/>
      <c r="B97" s="159"/>
      <c r="C97" s="310"/>
      <c r="D97" s="310"/>
      <c r="E97" s="310"/>
      <c r="F97" s="159"/>
      <c r="G97" s="310"/>
      <c r="H97" s="310"/>
      <c r="I97" s="307"/>
      <c r="J97" s="307"/>
      <c r="K97" s="307"/>
      <c r="L97" s="308"/>
      <c r="M97" s="309"/>
      <c r="N97" s="309"/>
      <c r="O97" s="309"/>
      <c r="P97" s="309"/>
      <c r="Q97" s="309"/>
      <c r="R97" s="309"/>
      <c r="S97" s="309"/>
      <c r="T97" s="304"/>
    </row>
    <row r="98" spans="1:20" x14ac:dyDescent="0.25">
      <c r="A98" s="159"/>
      <c r="B98" s="159"/>
      <c r="C98" s="310"/>
      <c r="D98" s="310"/>
      <c r="E98" s="310"/>
      <c r="F98" s="159"/>
      <c r="G98" s="310"/>
      <c r="H98" s="310"/>
      <c r="I98" s="307"/>
      <c r="J98" s="307"/>
      <c r="K98" s="307"/>
      <c r="L98" s="308"/>
      <c r="M98" s="309"/>
      <c r="N98" s="309"/>
      <c r="O98" s="309"/>
      <c r="P98" s="309"/>
      <c r="Q98" s="309"/>
      <c r="R98" s="309"/>
      <c r="S98" s="309"/>
      <c r="T98" s="304"/>
    </row>
    <row r="99" spans="1:20" x14ac:dyDescent="0.25">
      <c r="A99" s="159"/>
      <c r="B99" s="159"/>
      <c r="C99" s="310"/>
      <c r="D99" s="310"/>
      <c r="E99" s="310"/>
      <c r="F99" s="159"/>
      <c r="G99" s="310"/>
      <c r="H99" s="310"/>
      <c r="I99" s="307"/>
      <c r="J99" s="307"/>
      <c r="K99" s="307"/>
      <c r="L99" s="308"/>
      <c r="M99" s="309"/>
      <c r="N99" s="309"/>
      <c r="O99" s="309"/>
      <c r="P99" s="309"/>
      <c r="Q99" s="309"/>
      <c r="R99" s="309"/>
      <c r="S99" s="309"/>
      <c r="T99" s="304"/>
    </row>
    <row r="100" spans="1:20" x14ac:dyDescent="0.25">
      <c r="A100" s="159"/>
      <c r="B100" s="159"/>
      <c r="C100" s="310"/>
      <c r="D100" s="310"/>
      <c r="E100" s="310"/>
      <c r="F100" s="159"/>
      <c r="G100" s="310"/>
      <c r="H100" s="310"/>
      <c r="I100" s="307"/>
      <c r="J100" s="307"/>
      <c r="K100" s="307"/>
      <c r="L100" s="308"/>
      <c r="M100" s="309"/>
      <c r="N100" s="309"/>
      <c r="O100" s="309"/>
      <c r="P100" s="309"/>
      <c r="Q100" s="309"/>
      <c r="R100" s="309"/>
      <c r="S100" s="309"/>
      <c r="T100" s="304"/>
    </row>
    <row r="101" spans="1:20" x14ac:dyDescent="0.25">
      <c r="A101" s="159"/>
      <c r="B101" s="159"/>
      <c r="C101" s="310"/>
      <c r="D101" s="310"/>
      <c r="E101" s="310"/>
      <c r="F101" s="159"/>
      <c r="G101" s="310"/>
      <c r="H101" s="310"/>
      <c r="I101" s="307"/>
      <c r="J101" s="307"/>
      <c r="K101" s="307"/>
      <c r="L101" s="308"/>
      <c r="M101" s="309"/>
      <c r="N101" s="309"/>
      <c r="O101" s="309"/>
      <c r="P101" s="309"/>
      <c r="Q101" s="309"/>
      <c r="R101" s="309"/>
      <c r="S101" s="309"/>
      <c r="T101" s="304"/>
    </row>
    <row r="102" spans="1:20" x14ac:dyDescent="0.25">
      <c r="A102" s="159"/>
      <c r="B102" s="159"/>
      <c r="C102" s="310"/>
      <c r="D102" s="310"/>
      <c r="E102" s="310"/>
      <c r="F102" s="159"/>
      <c r="G102" s="310"/>
      <c r="H102" s="310"/>
      <c r="I102" s="307"/>
      <c r="J102" s="307"/>
      <c r="K102" s="307"/>
      <c r="L102" s="308"/>
      <c r="M102" s="309"/>
      <c r="N102" s="309"/>
      <c r="O102" s="309"/>
      <c r="P102" s="309"/>
      <c r="Q102" s="309"/>
      <c r="R102" s="309"/>
      <c r="S102" s="309"/>
      <c r="T102" s="304"/>
    </row>
    <row r="103" spans="1:20" x14ac:dyDescent="0.25">
      <c r="A103" s="159"/>
      <c r="B103" s="159"/>
      <c r="C103" s="310"/>
      <c r="D103" s="310"/>
      <c r="E103" s="310"/>
      <c r="F103" s="159"/>
      <c r="G103" s="310"/>
      <c r="H103" s="310"/>
      <c r="I103" s="307"/>
      <c r="J103" s="307"/>
      <c r="K103" s="307"/>
      <c r="L103" s="308"/>
      <c r="M103" s="309"/>
      <c r="N103" s="309"/>
      <c r="O103" s="309"/>
      <c r="P103" s="309"/>
      <c r="Q103" s="309"/>
      <c r="R103" s="309"/>
      <c r="S103" s="309"/>
      <c r="T103" s="304"/>
    </row>
    <row r="104" spans="1:20" x14ac:dyDescent="0.25">
      <c r="A104" s="159"/>
      <c r="B104" s="159"/>
      <c r="C104" s="310"/>
      <c r="D104" s="310"/>
      <c r="E104" s="310"/>
      <c r="F104" s="159"/>
      <c r="G104" s="310"/>
      <c r="H104" s="310"/>
      <c r="I104" s="307"/>
      <c r="J104" s="307"/>
      <c r="K104" s="307"/>
      <c r="L104" s="308"/>
      <c r="M104" s="309"/>
      <c r="N104" s="309"/>
      <c r="O104" s="309"/>
      <c r="P104" s="309"/>
      <c r="Q104" s="309"/>
      <c r="R104" s="309"/>
      <c r="S104" s="309"/>
      <c r="T104" s="304"/>
    </row>
    <row r="105" spans="1:20" x14ac:dyDescent="0.25">
      <c r="A105" s="159"/>
      <c r="B105" s="159"/>
      <c r="C105" s="310"/>
      <c r="D105" s="310"/>
      <c r="E105" s="310"/>
      <c r="F105" s="159"/>
      <c r="G105" s="310"/>
      <c r="H105" s="310"/>
      <c r="I105" s="307"/>
      <c r="J105" s="307"/>
      <c r="K105" s="307"/>
      <c r="L105" s="308"/>
      <c r="M105" s="309"/>
      <c r="N105" s="309"/>
      <c r="O105" s="309"/>
      <c r="P105" s="309"/>
      <c r="Q105" s="309"/>
      <c r="R105" s="309"/>
      <c r="S105" s="309"/>
      <c r="T105" s="304"/>
    </row>
    <row r="106" spans="1:20" x14ac:dyDescent="0.25">
      <c r="A106" s="159"/>
      <c r="B106" s="159"/>
      <c r="C106" s="310"/>
      <c r="D106" s="310"/>
      <c r="E106" s="310"/>
      <c r="F106" s="159"/>
      <c r="G106" s="310"/>
      <c r="H106" s="310"/>
      <c r="I106" s="307"/>
      <c r="J106" s="307"/>
      <c r="K106" s="307"/>
      <c r="L106" s="308"/>
      <c r="M106" s="309"/>
      <c r="N106" s="309"/>
      <c r="O106" s="309"/>
      <c r="P106" s="309"/>
      <c r="Q106" s="309"/>
      <c r="R106" s="309"/>
      <c r="S106" s="309"/>
      <c r="T106" s="304"/>
    </row>
    <row r="107" spans="1:20" x14ac:dyDescent="0.25">
      <c r="A107" s="159"/>
      <c r="B107" s="159"/>
      <c r="C107" s="310"/>
      <c r="D107" s="310"/>
      <c r="E107" s="310"/>
      <c r="F107" s="159"/>
      <c r="G107" s="310"/>
      <c r="H107" s="310"/>
      <c r="I107" s="307"/>
      <c r="J107" s="307"/>
      <c r="K107" s="307"/>
      <c r="L107" s="308"/>
      <c r="M107" s="309"/>
      <c r="N107" s="309"/>
      <c r="O107" s="309"/>
      <c r="P107" s="309"/>
      <c r="Q107" s="309"/>
      <c r="R107" s="309"/>
      <c r="S107" s="309"/>
      <c r="T107" s="304"/>
    </row>
    <row r="108" spans="1:20" x14ac:dyDescent="0.25">
      <c r="A108" s="159"/>
      <c r="B108" s="159"/>
      <c r="C108" s="310"/>
      <c r="D108" s="310"/>
      <c r="E108" s="310"/>
      <c r="F108" s="159"/>
      <c r="G108" s="310"/>
      <c r="H108" s="310"/>
      <c r="I108" s="307"/>
      <c r="J108" s="307"/>
      <c r="K108" s="307"/>
      <c r="L108" s="308"/>
      <c r="M108" s="309"/>
      <c r="N108" s="309"/>
      <c r="O108" s="309"/>
      <c r="P108" s="309"/>
      <c r="Q108" s="309"/>
      <c r="R108" s="309"/>
      <c r="S108" s="309"/>
      <c r="T108" s="304"/>
    </row>
    <row r="109" spans="1:20" x14ac:dyDescent="0.25">
      <c r="A109" s="159"/>
      <c r="B109" s="159"/>
      <c r="C109" s="310"/>
      <c r="D109" s="310"/>
      <c r="E109" s="310"/>
      <c r="F109" s="159"/>
      <c r="G109" s="310"/>
      <c r="H109" s="310"/>
      <c r="I109" s="307"/>
      <c r="J109" s="307"/>
      <c r="K109" s="307"/>
      <c r="L109" s="308"/>
      <c r="M109" s="309"/>
      <c r="N109" s="309"/>
      <c r="O109" s="309"/>
      <c r="P109" s="309"/>
      <c r="Q109" s="309"/>
      <c r="R109" s="309"/>
      <c r="S109" s="309"/>
      <c r="T109" s="304"/>
    </row>
    <row r="110" spans="1:20" x14ac:dyDescent="0.25">
      <c r="A110" s="159"/>
      <c r="B110" s="159"/>
      <c r="C110" s="310"/>
      <c r="D110" s="310"/>
      <c r="E110" s="310"/>
      <c r="F110" s="159"/>
      <c r="G110" s="310"/>
      <c r="H110" s="310"/>
      <c r="I110" s="307"/>
      <c r="J110" s="307"/>
      <c r="K110" s="307"/>
      <c r="L110" s="308"/>
      <c r="M110" s="309"/>
      <c r="N110" s="309"/>
      <c r="O110" s="309"/>
      <c r="P110" s="309"/>
      <c r="Q110" s="309"/>
      <c r="R110" s="309"/>
      <c r="S110" s="309"/>
      <c r="T110" s="304"/>
    </row>
    <row r="111" spans="1:20" x14ac:dyDescent="0.25">
      <c r="A111" s="159"/>
      <c r="B111" s="159"/>
      <c r="C111" s="310"/>
      <c r="D111" s="310"/>
      <c r="E111" s="310"/>
      <c r="F111" s="159"/>
      <c r="G111" s="310"/>
      <c r="H111" s="310"/>
      <c r="I111" s="307"/>
      <c r="J111" s="307"/>
      <c r="K111" s="307"/>
      <c r="L111" s="308"/>
      <c r="M111" s="309"/>
      <c r="N111" s="309"/>
      <c r="O111" s="309"/>
      <c r="P111" s="309"/>
      <c r="Q111" s="309"/>
      <c r="R111" s="309"/>
      <c r="S111" s="309"/>
      <c r="T111" s="304"/>
    </row>
    <row r="112" spans="1:20" x14ac:dyDescent="0.25">
      <c r="A112" s="159"/>
      <c r="B112" s="159"/>
      <c r="C112" s="310"/>
      <c r="D112" s="310"/>
      <c r="E112" s="310"/>
      <c r="F112" s="159"/>
      <c r="G112" s="310"/>
      <c r="H112" s="310"/>
      <c r="I112" s="307"/>
      <c r="J112" s="307"/>
      <c r="K112" s="307"/>
      <c r="L112" s="308"/>
      <c r="M112" s="309"/>
      <c r="N112" s="309"/>
      <c r="O112" s="309"/>
      <c r="P112" s="309"/>
      <c r="Q112" s="309"/>
      <c r="R112" s="309"/>
      <c r="S112" s="309"/>
      <c r="T112" s="304"/>
    </row>
    <row r="113" spans="1:20" x14ac:dyDescent="0.25">
      <c r="A113" s="159"/>
      <c r="B113" s="159"/>
      <c r="C113" s="310"/>
      <c r="D113" s="310"/>
      <c r="E113" s="310"/>
      <c r="F113" s="159"/>
      <c r="G113" s="310"/>
      <c r="H113" s="310"/>
      <c r="I113" s="307"/>
      <c r="J113" s="307"/>
      <c r="K113" s="307"/>
      <c r="L113" s="308"/>
      <c r="M113" s="309"/>
      <c r="N113" s="309"/>
      <c r="O113" s="309"/>
      <c r="P113" s="309"/>
      <c r="Q113" s="309"/>
      <c r="R113" s="309"/>
      <c r="S113" s="309"/>
      <c r="T113" s="304"/>
    </row>
    <row r="114" spans="1:20" x14ac:dyDescent="0.25">
      <c r="A114" s="159"/>
      <c r="B114" s="159"/>
      <c r="C114" s="310"/>
      <c r="D114" s="310"/>
      <c r="E114" s="310"/>
      <c r="F114" s="159"/>
      <c r="G114" s="310"/>
      <c r="H114" s="310"/>
      <c r="I114" s="307"/>
      <c r="J114" s="307"/>
      <c r="K114" s="307"/>
      <c r="L114" s="308"/>
      <c r="M114" s="309"/>
      <c r="N114" s="309"/>
      <c r="O114" s="309"/>
      <c r="P114" s="309"/>
      <c r="Q114" s="309"/>
      <c r="R114" s="309"/>
      <c r="S114" s="309"/>
      <c r="T114" s="304"/>
    </row>
    <row r="115" spans="1:20" x14ac:dyDescent="0.25">
      <c r="A115" s="159"/>
      <c r="B115" s="159"/>
      <c r="C115" s="310"/>
      <c r="D115" s="310"/>
      <c r="E115" s="310"/>
      <c r="F115" s="159"/>
      <c r="G115" s="310"/>
      <c r="H115" s="310"/>
      <c r="I115" s="307"/>
      <c r="J115" s="307"/>
      <c r="K115" s="307"/>
      <c r="L115" s="308"/>
      <c r="M115" s="309"/>
      <c r="N115" s="309"/>
      <c r="O115" s="309"/>
      <c r="P115" s="309"/>
      <c r="Q115" s="309"/>
      <c r="R115" s="309"/>
      <c r="S115" s="309"/>
      <c r="T115" s="304"/>
    </row>
    <row r="116" spans="1:20" x14ac:dyDescent="0.25">
      <c r="A116" s="159"/>
      <c r="B116" s="159"/>
      <c r="C116" s="310"/>
      <c r="D116" s="310"/>
      <c r="E116" s="310"/>
      <c r="F116" s="159"/>
      <c r="G116" s="310"/>
      <c r="H116" s="310"/>
      <c r="I116" s="307"/>
      <c r="J116" s="307"/>
      <c r="K116" s="307"/>
      <c r="L116" s="308"/>
      <c r="M116" s="309"/>
      <c r="N116" s="309"/>
      <c r="O116" s="309"/>
      <c r="P116" s="309"/>
      <c r="Q116" s="309"/>
      <c r="R116" s="309"/>
      <c r="S116" s="309"/>
      <c r="T116" s="304"/>
    </row>
    <row r="117" spans="1:20" x14ac:dyDescent="0.25">
      <c r="A117" s="159"/>
      <c r="B117" s="159"/>
      <c r="C117" s="310"/>
      <c r="D117" s="310"/>
      <c r="E117" s="310"/>
      <c r="F117" s="159"/>
      <c r="G117" s="310"/>
      <c r="H117" s="310"/>
      <c r="I117" s="307"/>
      <c r="J117" s="307"/>
      <c r="K117" s="307"/>
      <c r="L117" s="308"/>
      <c r="M117" s="309"/>
      <c r="N117" s="309"/>
      <c r="O117" s="309"/>
      <c r="P117" s="309"/>
      <c r="Q117" s="309"/>
      <c r="R117" s="309"/>
      <c r="S117" s="309"/>
      <c r="T117" s="304"/>
    </row>
    <row r="118" spans="1:20" x14ac:dyDescent="0.25">
      <c r="A118" s="159"/>
      <c r="B118" s="159"/>
      <c r="C118" s="310"/>
      <c r="D118" s="310"/>
      <c r="E118" s="310"/>
      <c r="F118" s="159"/>
      <c r="G118" s="310"/>
      <c r="H118" s="310"/>
      <c r="I118" s="307"/>
      <c r="J118" s="307"/>
      <c r="K118" s="307"/>
      <c r="L118" s="308"/>
      <c r="M118" s="309"/>
      <c r="N118" s="309"/>
      <c r="O118" s="309"/>
      <c r="P118" s="309"/>
      <c r="Q118" s="309"/>
      <c r="R118" s="309"/>
      <c r="S118" s="309"/>
      <c r="T118" s="304"/>
    </row>
    <row r="119" spans="1:20" x14ac:dyDescent="0.25">
      <c r="A119" s="159"/>
      <c r="B119" s="159"/>
      <c r="C119" s="310"/>
      <c r="D119" s="310"/>
      <c r="E119" s="310"/>
      <c r="F119" s="159"/>
      <c r="G119" s="310"/>
      <c r="H119" s="310"/>
      <c r="I119" s="307"/>
      <c r="J119" s="307"/>
      <c r="K119" s="307"/>
      <c r="L119" s="308"/>
      <c r="M119" s="309"/>
      <c r="N119" s="309"/>
      <c r="O119" s="309"/>
      <c r="P119" s="309"/>
      <c r="Q119" s="309"/>
      <c r="R119" s="309"/>
      <c r="S119" s="309"/>
      <c r="T119" s="304"/>
    </row>
    <row r="120" spans="1:20" x14ac:dyDescent="0.25">
      <c r="A120" s="159"/>
      <c r="B120" s="159"/>
      <c r="C120" s="310"/>
      <c r="D120" s="310"/>
      <c r="E120" s="310"/>
      <c r="F120" s="159"/>
      <c r="G120" s="310"/>
      <c r="H120" s="310"/>
      <c r="I120" s="307"/>
      <c r="J120" s="307"/>
      <c r="K120" s="307"/>
      <c r="L120" s="308"/>
      <c r="M120" s="309"/>
      <c r="N120" s="309"/>
      <c r="O120" s="309"/>
      <c r="P120" s="309"/>
      <c r="Q120" s="309"/>
      <c r="R120" s="309"/>
      <c r="S120" s="309"/>
      <c r="T120" s="304"/>
    </row>
    <row r="121" spans="1:20" x14ac:dyDescent="0.25">
      <c r="A121" s="159"/>
      <c r="B121" s="159"/>
      <c r="C121" s="310"/>
      <c r="D121" s="310"/>
      <c r="E121" s="310"/>
      <c r="F121" s="159"/>
      <c r="G121" s="310"/>
      <c r="H121" s="310"/>
      <c r="I121" s="307"/>
      <c r="J121" s="307"/>
      <c r="K121" s="307"/>
      <c r="L121" s="308"/>
      <c r="M121" s="309"/>
      <c r="N121" s="309"/>
      <c r="O121" s="309"/>
      <c r="P121" s="309"/>
      <c r="Q121" s="309"/>
      <c r="R121" s="309"/>
      <c r="S121" s="309"/>
      <c r="T121" s="304"/>
    </row>
    <row r="122" spans="1:20" x14ac:dyDescent="0.25">
      <c r="A122" s="159"/>
      <c r="B122" s="159"/>
      <c r="C122" s="310"/>
      <c r="D122" s="310"/>
      <c r="E122" s="310"/>
      <c r="F122" s="159"/>
      <c r="G122" s="310"/>
      <c r="H122" s="310"/>
      <c r="I122" s="307"/>
      <c r="J122" s="307"/>
      <c r="K122" s="307"/>
      <c r="L122" s="308"/>
      <c r="M122" s="309"/>
      <c r="N122" s="309"/>
      <c r="O122" s="309"/>
      <c r="P122" s="309"/>
      <c r="Q122" s="309"/>
      <c r="R122" s="309"/>
      <c r="S122" s="309"/>
      <c r="T122" s="304"/>
    </row>
    <row r="123" spans="1:20" x14ac:dyDescent="0.25">
      <c r="A123" s="159"/>
      <c r="B123" s="159"/>
      <c r="C123" s="310"/>
      <c r="D123" s="310"/>
      <c r="E123" s="310"/>
      <c r="F123" s="159"/>
      <c r="G123" s="310"/>
      <c r="H123" s="310"/>
      <c r="I123" s="307"/>
      <c r="J123" s="307"/>
      <c r="K123" s="307"/>
      <c r="L123" s="308"/>
      <c r="M123" s="309"/>
      <c r="N123" s="309"/>
      <c r="O123" s="309"/>
      <c r="P123" s="309"/>
      <c r="Q123" s="309"/>
      <c r="R123" s="309"/>
      <c r="S123" s="309"/>
      <c r="T123" s="304"/>
    </row>
    <row r="124" spans="1:20" x14ac:dyDescent="0.25">
      <c r="A124" s="159"/>
      <c r="B124" s="159"/>
      <c r="C124" s="304"/>
      <c r="D124" s="304"/>
      <c r="E124" s="304"/>
      <c r="F124" s="159"/>
      <c r="G124" s="304"/>
      <c r="H124" s="304"/>
      <c r="I124" s="307"/>
      <c r="J124" s="307"/>
      <c r="K124" s="307"/>
      <c r="L124" s="308"/>
      <c r="M124" s="309"/>
      <c r="N124" s="309"/>
      <c r="O124" s="309"/>
      <c r="P124" s="309"/>
      <c r="Q124" s="309"/>
      <c r="R124" s="309"/>
      <c r="S124" s="309"/>
      <c r="T124" s="304"/>
    </row>
    <row r="125" spans="1:20" x14ac:dyDescent="0.25">
      <c r="A125" s="159"/>
      <c r="B125" s="159"/>
      <c r="C125" s="304"/>
      <c r="D125" s="304"/>
      <c r="E125" s="304"/>
      <c r="F125" s="159"/>
      <c r="G125" s="304"/>
      <c r="H125" s="304"/>
      <c r="I125" s="307"/>
      <c r="J125" s="307"/>
      <c r="K125" s="307"/>
      <c r="L125" s="308"/>
      <c r="M125" s="309"/>
      <c r="N125" s="309"/>
      <c r="O125" s="309"/>
      <c r="P125" s="309"/>
      <c r="Q125" s="309"/>
      <c r="R125" s="309"/>
      <c r="S125" s="309"/>
      <c r="T125" s="304"/>
    </row>
    <row r="126" spans="1:20" x14ac:dyDescent="0.25">
      <c r="A126" s="159"/>
      <c r="B126" s="159"/>
      <c r="C126" s="304"/>
      <c r="D126" s="304"/>
      <c r="E126" s="304"/>
      <c r="F126" s="159"/>
      <c r="G126" s="304"/>
      <c r="H126" s="304"/>
      <c r="I126" s="307"/>
      <c r="J126" s="307"/>
      <c r="K126" s="307"/>
      <c r="L126" s="308"/>
      <c r="M126" s="309"/>
      <c r="N126" s="309"/>
      <c r="O126" s="309"/>
      <c r="P126" s="309"/>
      <c r="Q126" s="309"/>
      <c r="R126" s="309"/>
      <c r="S126" s="309"/>
      <c r="T126" s="304"/>
    </row>
    <row r="127" spans="1:20" x14ac:dyDescent="0.25">
      <c r="A127" s="159"/>
      <c r="B127" s="159"/>
      <c r="C127" s="304"/>
      <c r="D127" s="304"/>
      <c r="E127" s="304"/>
      <c r="F127" s="159"/>
      <c r="G127" s="304"/>
      <c r="H127" s="304"/>
      <c r="I127" s="307"/>
      <c r="J127" s="307"/>
      <c r="K127" s="307"/>
      <c r="L127" s="308"/>
      <c r="M127" s="309"/>
      <c r="N127" s="309"/>
      <c r="O127" s="309"/>
      <c r="P127" s="309"/>
      <c r="Q127" s="309"/>
      <c r="R127" s="309"/>
      <c r="S127" s="309"/>
      <c r="T127" s="304"/>
    </row>
    <row r="128" spans="1:20" x14ac:dyDescent="0.25">
      <c r="A128" s="159"/>
      <c r="B128" s="159"/>
      <c r="C128" s="304"/>
      <c r="D128" s="304"/>
      <c r="E128" s="304"/>
      <c r="F128" s="159"/>
      <c r="G128" s="304"/>
      <c r="H128" s="304"/>
      <c r="I128" s="307"/>
      <c r="J128" s="307"/>
      <c r="K128" s="307"/>
      <c r="L128" s="308"/>
      <c r="M128" s="309"/>
      <c r="N128" s="309"/>
      <c r="O128" s="309"/>
      <c r="P128" s="309"/>
      <c r="Q128" s="309"/>
      <c r="R128" s="309"/>
      <c r="S128" s="309"/>
      <c r="T128" s="304"/>
    </row>
    <row r="129" spans="1:20" x14ac:dyDescent="0.25">
      <c r="A129" s="159"/>
      <c r="B129" s="159"/>
      <c r="C129" s="304"/>
      <c r="D129" s="304"/>
      <c r="E129" s="304"/>
      <c r="F129" s="159"/>
      <c r="G129" s="304"/>
      <c r="H129" s="304"/>
      <c r="I129" s="307"/>
      <c r="J129" s="307"/>
      <c r="K129" s="307"/>
      <c r="L129" s="308"/>
      <c r="M129" s="309"/>
      <c r="N129" s="309"/>
      <c r="O129" s="309"/>
      <c r="P129" s="309"/>
      <c r="Q129" s="309"/>
      <c r="R129" s="309"/>
      <c r="S129" s="309"/>
      <c r="T129" s="304"/>
    </row>
    <row r="130" spans="1:20" x14ac:dyDescent="0.25">
      <c r="A130" s="159"/>
      <c r="B130" s="159"/>
      <c r="C130" s="304"/>
      <c r="D130" s="304"/>
      <c r="E130" s="304"/>
      <c r="F130" s="159"/>
      <c r="G130" s="304"/>
      <c r="H130" s="304"/>
      <c r="I130" s="307"/>
      <c r="J130" s="307"/>
      <c r="K130" s="307"/>
      <c r="L130" s="308"/>
      <c r="M130" s="309"/>
      <c r="N130" s="309"/>
      <c r="O130" s="309"/>
      <c r="P130" s="309"/>
      <c r="Q130" s="309"/>
      <c r="R130" s="309"/>
      <c r="S130" s="309"/>
      <c r="T130" s="304"/>
    </row>
    <row r="131" spans="1:20" x14ac:dyDescent="0.25">
      <c r="A131" s="159"/>
      <c r="B131" s="159"/>
      <c r="C131" s="304"/>
      <c r="D131" s="304"/>
      <c r="E131" s="304"/>
      <c r="F131" s="159"/>
      <c r="G131" s="304"/>
      <c r="H131" s="304"/>
      <c r="I131" s="307"/>
      <c r="J131" s="307"/>
      <c r="K131" s="307"/>
      <c r="L131" s="308"/>
      <c r="M131" s="309"/>
      <c r="N131" s="309"/>
      <c r="O131" s="309"/>
      <c r="P131" s="309"/>
      <c r="Q131" s="309"/>
      <c r="R131" s="309"/>
      <c r="S131" s="309"/>
      <c r="T131" s="304"/>
    </row>
    <row r="132" spans="1:20" x14ac:dyDescent="0.25">
      <c r="A132" s="159"/>
      <c r="B132" s="159"/>
      <c r="C132" s="304"/>
      <c r="D132" s="304"/>
      <c r="E132" s="304"/>
      <c r="F132" s="159"/>
      <c r="G132" s="304"/>
      <c r="H132" s="304"/>
      <c r="I132" s="307"/>
      <c r="J132" s="307"/>
      <c r="K132" s="307"/>
      <c r="L132" s="308"/>
      <c r="M132" s="309"/>
      <c r="N132" s="309"/>
      <c r="O132" s="309"/>
      <c r="P132" s="309"/>
      <c r="Q132" s="309"/>
      <c r="R132" s="309"/>
      <c r="S132" s="309"/>
      <c r="T132" s="304"/>
    </row>
    <row r="133" spans="1:20" x14ac:dyDescent="0.25">
      <c r="A133" s="159"/>
      <c r="B133" s="159"/>
      <c r="C133" s="304"/>
      <c r="D133" s="304"/>
      <c r="E133" s="304"/>
      <c r="F133" s="159"/>
      <c r="G133" s="304"/>
      <c r="H133" s="304"/>
      <c r="I133" s="307"/>
      <c r="J133" s="307"/>
      <c r="K133" s="307"/>
      <c r="L133" s="308"/>
      <c r="M133" s="309"/>
      <c r="N133" s="309"/>
      <c r="O133" s="309"/>
      <c r="P133" s="309"/>
      <c r="Q133" s="309"/>
      <c r="R133" s="309"/>
      <c r="S133" s="309"/>
      <c r="T133" s="304"/>
    </row>
    <row r="134" spans="1:20" x14ac:dyDescent="0.25">
      <c r="A134" s="159"/>
      <c r="B134" s="159"/>
      <c r="C134" s="304"/>
      <c r="D134" s="304"/>
      <c r="E134" s="304"/>
      <c r="F134" s="159"/>
      <c r="G134" s="304"/>
      <c r="H134" s="304"/>
      <c r="I134" s="307"/>
      <c r="J134" s="307"/>
      <c r="K134" s="307"/>
      <c r="L134" s="308"/>
      <c r="M134" s="309"/>
      <c r="N134" s="309"/>
      <c r="O134" s="309"/>
      <c r="P134" s="309"/>
      <c r="Q134" s="309"/>
      <c r="R134" s="309"/>
      <c r="S134" s="309"/>
      <c r="T134" s="304"/>
    </row>
    <row r="135" spans="1:20" x14ac:dyDescent="0.25">
      <c r="A135" s="159"/>
      <c r="B135" s="159"/>
      <c r="C135" s="304"/>
      <c r="D135" s="304"/>
      <c r="E135" s="304"/>
      <c r="F135" s="159"/>
      <c r="G135" s="304"/>
      <c r="H135" s="304"/>
      <c r="I135" s="307"/>
      <c r="J135" s="307"/>
      <c r="K135" s="307"/>
      <c r="L135" s="308"/>
      <c r="M135" s="309"/>
      <c r="N135" s="309"/>
      <c r="O135" s="309"/>
      <c r="P135" s="309"/>
      <c r="Q135" s="309"/>
      <c r="R135" s="309"/>
      <c r="S135" s="309"/>
      <c r="T135" s="304"/>
    </row>
    <row r="136" spans="1:20" x14ac:dyDescent="0.25">
      <c r="A136" s="159"/>
      <c r="B136" s="159"/>
      <c r="C136" s="304"/>
      <c r="D136" s="304"/>
      <c r="E136" s="304"/>
      <c r="F136" s="159"/>
      <c r="G136" s="304"/>
      <c r="H136" s="304"/>
      <c r="I136" s="307"/>
      <c r="J136" s="307"/>
      <c r="K136" s="307"/>
      <c r="L136" s="308"/>
      <c r="M136" s="309"/>
      <c r="N136" s="309"/>
      <c r="O136" s="309"/>
      <c r="P136" s="309"/>
      <c r="Q136" s="309"/>
      <c r="R136" s="309"/>
      <c r="S136" s="309"/>
      <c r="T136" s="304"/>
    </row>
    <row r="137" spans="1:20" x14ac:dyDescent="0.25">
      <c r="A137" s="159"/>
      <c r="B137" s="159"/>
      <c r="C137" s="304"/>
      <c r="D137" s="304"/>
      <c r="E137" s="304"/>
      <c r="F137" s="159"/>
      <c r="G137" s="304"/>
      <c r="H137" s="304"/>
      <c r="I137" s="307"/>
      <c r="J137" s="307"/>
      <c r="K137" s="307"/>
      <c r="L137" s="308"/>
      <c r="M137" s="309"/>
      <c r="N137" s="309"/>
      <c r="O137" s="309"/>
      <c r="P137" s="309"/>
      <c r="Q137" s="309"/>
      <c r="R137" s="309"/>
      <c r="S137" s="309"/>
      <c r="T137" s="304"/>
    </row>
    <row r="138" spans="1:20" x14ac:dyDescent="0.25">
      <c r="A138" s="159"/>
      <c r="B138" s="159"/>
      <c r="C138" s="304"/>
      <c r="D138" s="304"/>
      <c r="E138" s="304"/>
      <c r="F138" s="159"/>
      <c r="G138" s="304"/>
      <c r="H138" s="304"/>
      <c r="I138" s="307"/>
      <c r="J138" s="307"/>
      <c r="K138" s="307"/>
      <c r="L138" s="308"/>
      <c r="M138" s="309"/>
      <c r="N138" s="309"/>
      <c r="O138" s="309"/>
      <c r="P138" s="309"/>
      <c r="Q138" s="309"/>
      <c r="R138" s="309"/>
      <c r="S138" s="309"/>
      <c r="T138" s="304"/>
    </row>
    <row r="139" spans="1:20" x14ac:dyDescent="0.25">
      <c r="A139" s="159"/>
      <c r="B139" s="159"/>
      <c r="C139" s="304"/>
      <c r="D139" s="304"/>
      <c r="E139" s="304"/>
      <c r="F139" s="159"/>
      <c r="G139" s="304"/>
      <c r="H139" s="304"/>
      <c r="I139" s="307"/>
      <c r="J139" s="307"/>
      <c r="K139" s="307"/>
      <c r="L139" s="308"/>
      <c r="M139" s="309"/>
      <c r="N139" s="309"/>
      <c r="O139" s="309"/>
      <c r="P139" s="309"/>
      <c r="Q139" s="309"/>
      <c r="R139" s="309"/>
      <c r="S139" s="309"/>
      <c r="T139" s="304"/>
    </row>
    <row r="140" spans="1:20" x14ac:dyDescent="0.25">
      <c r="A140" s="159"/>
      <c r="B140" s="159"/>
      <c r="C140" s="304"/>
      <c r="D140" s="304"/>
      <c r="E140" s="304"/>
      <c r="F140" s="159"/>
      <c r="G140" s="304"/>
      <c r="H140" s="304"/>
      <c r="I140" s="307"/>
      <c r="J140" s="307"/>
      <c r="K140" s="307"/>
      <c r="L140" s="308"/>
      <c r="M140" s="309"/>
      <c r="N140" s="309"/>
      <c r="O140" s="309"/>
      <c r="P140" s="309"/>
      <c r="Q140" s="309"/>
      <c r="R140" s="309"/>
      <c r="S140" s="309"/>
      <c r="T140" s="304"/>
    </row>
    <row r="141" spans="1:20" x14ac:dyDescent="0.25">
      <c r="A141" s="159"/>
      <c r="B141" s="159"/>
      <c r="C141" s="304"/>
      <c r="D141" s="304"/>
      <c r="E141" s="304"/>
      <c r="F141" s="159"/>
      <c r="G141" s="304"/>
      <c r="H141" s="304"/>
      <c r="I141" s="307"/>
      <c r="J141" s="307"/>
      <c r="K141" s="307"/>
      <c r="L141" s="308"/>
      <c r="M141" s="309"/>
      <c r="N141" s="309"/>
      <c r="O141" s="309"/>
      <c r="P141" s="309"/>
      <c r="Q141" s="309"/>
      <c r="R141" s="309"/>
      <c r="S141" s="309"/>
      <c r="T141" s="304"/>
    </row>
    <row r="142" spans="1:20" x14ac:dyDescent="0.25">
      <c r="A142" s="159"/>
      <c r="B142" s="159"/>
      <c r="C142" s="304"/>
      <c r="D142" s="304"/>
      <c r="E142" s="304"/>
      <c r="F142" s="159"/>
      <c r="G142" s="304"/>
      <c r="H142" s="304"/>
      <c r="I142" s="307"/>
      <c r="J142" s="307"/>
      <c r="K142" s="307"/>
      <c r="L142" s="308"/>
      <c r="M142" s="309"/>
      <c r="N142" s="309"/>
      <c r="O142" s="309"/>
      <c r="P142" s="309"/>
      <c r="Q142" s="309"/>
      <c r="R142" s="309"/>
      <c r="S142" s="309"/>
      <c r="T142" s="304"/>
    </row>
    <row r="143" spans="1:20" x14ac:dyDescent="0.25">
      <c r="A143" s="159"/>
      <c r="B143" s="159"/>
      <c r="C143" s="304"/>
      <c r="D143" s="304"/>
      <c r="E143" s="304"/>
      <c r="F143" s="159"/>
      <c r="G143" s="304"/>
      <c r="H143" s="304"/>
      <c r="I143" s="307"/>
      <c r="J143" s="307"/>
      <c r="K143" s="307"/>
      <c r="L143" s="308"/>
      <c r="M143" s="309"/>
      <c r="N143" s="309"/>
      <c r="O143" s="309"/>
      <c r="P143" s="309"/>
      <c r="Q143" s="309"/>
      <c r="R143" s="309"/>
      <c r="S143" s="309"/>
      <c r="T143" s="304"/>
    </row>
    <row r="144" spans="1:20" x14ac:dyDescent="0.25">
      <c r="A144" s="159"/>
      <c r="B144" s="159"/>
      <c r="C144" s="304"/>
      <c r="D144" s="304"/>
      <c r="E144" s="304"/>
      <c r="F144" s="159"/>
      <c r="G144" s="304"/>
      <c r="H144" s="304"/>
      <c r="I144" s="307"/>
      <c r="J144" s="307"/>
      <c r="K144" s="307"/>
      <c r="L144" s="308"/>
      <c r="M144" s="309"/>
      <c r="N144" s="309"/>
      <c r="O144" s="309"/>
      <c r="P144" s="309"/>
      <c r="Q144" s="309"/>
      <c r="R144" s="309"/>
      <c r="S144" s="309"/>
      <c r="T144" s="304"/>
    </row>
    <row r="145" spans="1:20" x14ac:dyDescent="0.25">
      <c r="A145" s="159"/>
      <c r="B145" s="159"/>
      <c r="C145" s="304"/>
      <c r="D145" s="304"/>
      <c r="E145" s="304"/>
      <c r="F145" s="159"/>
      <c r="G145" s="304"/>
      <c r="H145" s="304"/>
      <c r="I145" s="307"/>
      <c r="J145" s="307"/>
      <c r="K145" s="307"/>
      <c r="L145" s="308"/>
      <c r="M145" s="309"/>
      <c r="N145" s="309"/>
      <c r="O145" s="309"/>
      <c r="P145" s="309"/>
      <c r="Q145" s="309"/>
      <c r="R145" s="309"/>
      <c r="S145" s="309"/>
      <c r="T145" s="304"/>
    </row>
    <row r="146" spans="1:20" x14ac:dyDescent="0.25">
      <c r="A146" s="159"/>
      <c r="B146" s="159"/>
      <c r="C146" s="304"/>
      <c r="D146" s="304"/>
      <c r="E146" s="304"/>
      <c r="F146" s="159"/>
      <c r="G146" s="304"/>
      <c r="H146" s="304"/>
      <c r="I146" s="307"/>
      <c r="J146" s="307"/>
      <c r="K146" s="307"/>
      <c r="L146" s="308"/>
      <c r="M146" s="309"/>
      <c r="N146" s="309"/>
      <c r="O146" s="309"/>
      <c r="P146" s="309"/>
      <c r="Q146" s="309"/>
      <c r="R146" s="309"/>
      <c r="S146" s="309"/>
      <c r="T146" s="304"/>
    </row>
    <row r="147" spans="1:20" x14ac:dyDescent="0.25">
      <c r="A147" s="159"/>
      <c r="B147" s="159"/>
      <c r="C147" s="304"/>
      <c r="D147" s="304"/>
      <c r="E147" s="304"/>
      <c r="F147" s="159"/>
      <c r="G147" s="304"/>
      <c r="H147" s="304"/>
      <c r="I147" s="307"/>
      <c r="J147" s="307"/>
      <c r="K147" s="307"/>
      <c r="L147" s="308"/>
      <c r="M147" s="309"/>
      <c r="N147" s="309"/>
      <c r="O147" s="309"/>
      <c r="P147" s="309"/>
      <c r="Q147" s="309"/>
      <c r="R147" s="309"/>
      <c r="S147" s="309"/>
      <c r="T147" s="304"/>
    </row>
    <row r="148" spans="1:20" x14ac:dyDescent="0.25">
      <c r="A148" s="159"/>
      <c r="B148" s="159"/>
      <c r="C148" s="304"/>
      <c r="D148" s="304"/>
      <c r="E148" s="304"/>
      <c r="F148" s="159"/>
      <c r="G148" s="304"/>
      <c r="H148" s="304"/>
      <c r="I148" s="307"/>
      <c r="J148" s="307"/>
      <c r="K148" s="307"/>
      <c r="L148" s="308"/>
      <c r="M148" s="309"/>
      <c r="N148" s="309"/>
      <c r="O148" s="309"/>
      <c r="P148" s="309"/>
      <c r="Q148" s="309"/>
      <c r="R148" s="309"/>
      <c r="S148" s="309"/>
      <c r="T148" s="304"/>
    </row>
    <row r="149" spans="1:20" x14ac:dyDescent="0.25">
      <c r="A149" s="159"/>
      <c r="B149" s="159"/>
      <c r="C149" s="304"/>
      <c r="D149" s="304"/>
      <c r="E149" s="304"/>
      <c r="F149" s="159"/>
      <c r="G149" s="304"/>
      <c r="H149" s="304"/>
      <c r="I149" s="307"/>
      <c r="J149" s="307"/>
      <c r="K149" s="307"/>
      <c r="L149" s="308"/>
      <c r="M149" s="309"/>
      <c r="N149" s="309"/>
      <c r="O149" s="309"/>
      <c r="P149" s="309"/>
      <c r="Q149" s="309"/>
      <c r="R149" s="309"/>
      <c r="S149" s="309"/>
      <c r="T149" s="304"/>
    </row>
    <row r="150" spans="1:20" x14ac:dyDescent="0.25">
      <c r="A150" s="159"/>
      <c r="B150" s="159"/>
      <c r="C150" s="304"/>
      <c r="D150" s="304"/>
      <c r="E150" s="304"/>
      <c r="F150" s="159"/>
      <c r="G150" s="304"/>
      <c r="H150" s="304"/>
      <c r="I150" s="307"/>
      <c r="J150" s="307"/>
      <c r="K150" s="307"/>
      <c r="L150" s="308"/>
      <c r="M150" s="309"/>
      <c r="N150" s="309"/>
      <c r="O150" s="309"/>
      <c r="P150" s="309"/>
      <c r="Q150" s="309"/>
      <c r="R150" s="309"/>
      <c r="S150" s="309"/>
      <c r="T150" s="304"/>
    </row>
    <row r="151" spans="1:20" x14ac:dyDescent="0.25">
      <c r="A151" s="159"/>
      <c r="B151" s="159"/>
      <c r="C151" s="304"/>
      <c r="D151" s="304"/>
      <c r="E151" s="304"/>
      <c r="F151" s="159"/>
      <c r="G151" s="304"/>
      <c r="H151" s="304"/>
      <c r="I151" s="307"/>
      <c r="J151" s="307"/>
      <c r="K151" s="307"/>
      <c r="L151" s="308"/>
      <c r="M151" s="309"/>
      <c r="N151" s="309"/>
      <c r="O151" s="309"/>
      <c r="P151" s="309"/>
      <c r="Q151" s="309"/>
      <c r="R151" s="309"/>
      <c r="S151" s="309"/>
      <c r="T151" s="304"/>
    </row>
    <row r="152" spans="1:20" x14ac:dyDescent="0.25">
      <c r="A152" s="159"/>
      <c r="B152" s="159"/>
      <c r="C152" s="304"/>
      <c r="D152" s="304"/>
      <c r="E152" s="304"/>
      <c r="F152" s="159"/>
      <c r="G152" s="304"/>
      <c r="H152" s="304"/>
      <c r="I152" s="307"/>
      <c r="J152" s="307"/>
      <c r="K152" s="307"/>
      <c r="L152" s="308"/>
      <c r="M152" s="309"/>
      <c r="N152" s="309"/>
      <c r="O152" s="309"/>
      <c r="P152" s="309"/>
      <c r="Q152" s="309"/>
      <c r="R152" s="309"/>
      <c r="S152" s="309"/>
      <c r="T152" s="304"/>
    </row>
    <row r="153" spans="1:20" x14ac:dyDescent="0.25">
      <c r="A153" s="159"/>
      <c r="B153" s="159"/>
      <c r="C153" s="304"/>
      <c r="D153" s="304"/>
      <c r="E153" s="304"/>
      <c r="F153" s="159"/>
      <c r="G153" s="304"/>
      <c r="H153" s="304"/>
      <c r="I153" s="307"/>
      <c r="J153" s="307"/>
      <c r="K153" s="307"/>
      <c r="L153" s="308"/>
      <c r="M153" s="309"/>
      <c r="N153" s="309"/>
      <c r="O153" s="309"/>
      <c r="P153" s="309"/>
      <c r="Q153" s="309"/>
      <c r="R153" s="309"/>
      <c r="S153" s="309"/>
      <c r="T153" s="304"/>
    </row>
    <row r="154" spans="1:20" x14ac:dyDescent="0.25">
      <c r="A154" s="159"/>
      <c r="B154" s="159"/>
      <c r="C154" s="304"/>
      <c r="D154" s="304"/>
      <c r="E154" s="304"/>
      <c r="F154" s="159"/>
      <c r="G154" s="304"/>
      <c r="H154" s="304"/>
      <c r="I154" s="307"/>
      <c r="J154" s="307"/>
      <c r="K154" s="307"/>
      <c r="L154" s="308"/>
      <c r="M154" s="309"/>
      <c r="N154" s="309"/>
      <c r="O154" s="309"/>
      <c r="P154" s="309"/>
      <c r="Q154" s="309"/>
      <c r="R154" s="309"/>
      <c r="S154" s="309"/>
      <c r="T154" s="304"/>
    </row>
    <row r="155" spans="1:20" x14ac:dyDescent="0.25">
      <c r="A155" s="159"/>
      <c r="B155" s="159"/>
      <c r="C155" s="304"/>
      <c r="D155" s="304"/>
      <c r="E155" s="304"/>
      <c r="F155" s="159"/>
      <c r="G155" s="304"/>
      <c r="H155" s="304"/>
      <c r="I155" s="307"/>
      <c r="J155" s="307"/>
      <c r="K155" s="307"/>
      <c r="L155" s="308"/>
      <c r="M155" s="309"/>
      <c r="N155" s="309"/>
      <c r="O155" s="309"/>
      <c r="P155" s="309"/>
      <c r="Q155" s="309"/>
      <c r="R155" s="309"/>
      <c r="S155" s="309"/>
      <c r="T155" s="304"/>
    </row>
    <row r="156" spans="1:20" x14ac:dyDescent="0.25">
      <c r="A156" s="159"/>
      <c r="B156" s="159"/>
      <c r="C156" s="304"/>
      <c r="D156" s="304"/>
      <c r="E156" s="304"/>
      <c r="F156" s="159"/>
      <c r="G156" s="304"/>
      <c r="H156" s="304"/>
      <c r="I156" s="307"/>
      <c r="J156" s="307"/>
      <c r="K156" s="307"/>
      <c r="L156" s="308"/>
      <c r="M156" s="309"/>
      <c r="N156" s="309"/>
      <c r="O156" s="309"/>
      <c r="P156" s="309"/>
      <c r="Q156" s="309"/>
      <c r="R156" s="309"/>
      <c r="S156" s="309"/>
      <c r="T156" s="304"/>
    </row>
    <row r="157" spans="1:20" x14ac:dyDescent="0.25">
      <c r="A157" s="159"/>
      <c r="B157" s="159"/>
      <c r="C157" s="304"/>
      <c r="D157" s="304"/>
      <c r="E157" s="304"/>
      <c r="F157" s="159"/>
      <c r="G157" s="304"/>
      <c r="H157" s="304"/>
      <c r="I157" s="307"/>
      <c r="J157" s="307"/>
      <c r="K157" s="307"/>
      <c r="L157" s="308"/>
      <c r="M157" s="309"/>
      <c r="N157" s="309"/>
      <c r="O157" s="309"/>
      <c r="P157" s="309"/>
      <c r="Q157" s="309"/>
      <c r="R157" s="309"/>
      <c r="S157" s="309"/>
      <c r="T157" s="304"/>
    </row>
    <row r="158" spans="1:20" x14ac:dyDescent="0.25">
      <c r="A158" s="159"/>
      <c r="B158" s="159"/>
      <c r="C158" s="304"/>
      <c r="D158" s="304"/>
      <c r="E158" s="304"/>
      <c r="F158" s="159"/>
      <c r="G158" s="304"/>
      <c r="H158" s="304"/>
      <c r="I158" s="307"/>
      <c r="J158" s="307"/>
      <c r="K158" s="307"/>
      <c r="L158" s="308"/>
      <c r="M158" s="309"/>
      <c r="N158" s="309"/>
      <c r="O158" s="309"/>
      <c r="P158" s="309"/>
      <c r="Q158" s="309"/>
      <c r="R158" s="309"/>
      <c r="S158" s="309"/>
      <c r="T158" s="304"/>
    </row>
    <row r="159" spans="1:20" x14ac:dyDescent="0.25">
      <c r="A159" s="159"/>
      <c r="B159" s="159"/>
      <c r="C159" s="304"/>
      <c r="D159" s="304"/>
      <c r="E159" s="304"/>
      <c r="F159" s="159"/>
      <c r="G159" s="304"/>
      <c r="H159" s="304"/>
      <c r="I159" s="307"/>
      <c r="J159" s="307"/>
      <c r="K159" s="307"/>
      <c r="L159" s="308"/>
      <c r="M159" s="309"/>
      <c r="N159" s="309"/>
      <c r="O159" s="309"/>
      <c r="P159" s="309"/>
      <c r="Q159" s="309"/>
      <c r="R159" s="309"/>
      <c r="S159" s="309"/>
      <c r="T159" s="304"/>
    </row>
    <row r="160" spans="1:20" x14ac:dyDescent="0.25">
      <c r="A160" s="159"/>
      <c r="B160" s="159"/>
      <c r="C160" s="304"/>
      <c r="D160" s="304"/>
      <c r="E160" s="304"/>
      <c r="F160" s="159"/>
      <c r="G160" s="304"/>
      <c r="H160" s="304"/>
      <c r="I160" s="307"/>
      <c r="J160" s="307"/>
      <c r="K160" s="307"/>
      <c r="L160" s="308"/>
      <c r="M160" s="309"/>
      <c r="N160" s="309"/>
      <c r="O160" s="309"/>
      <c r="P160" s="309"/>
      <c r="Q160" s="309"/>
      <c r="R160" s="309"/>
      <c r="S160" s="309"/>
      <c r="T160" s="304"/>
    </row>
    <row r="161" spans="1:20" x14ac:dyDescent="0.25">
      <c r="A161" s="159"/>
      <c r="B161" s="159"/>
      <c r="C161" s="304"/>
      <c r="D161" s="304"/>
      <c r="E161" s="304"/>
      <c r="F161" s="159"/>
      <c r="G161" s="304"/>
      <c r="H161" s="304"/>
      <c r="I161" s="307"/>
      <c r="J161" s="307"/>
      <c r="K161" s="307"/>
      <c r="L161" s="308"/>
      <c r="M161" s="309"/>
      <c r="N161" s="309"/>
      <c r="O161" s="309"/>
      <c r="P161" s="309"/>
      <c r="Q161" s="309"/>
      <c r="R161" s="309"/>
      <c r="S161" s="309"/>
      <c r="T161" s="304"/>
    </row>
    <row r="162" spans="1:20" x14ac:dyDescent="0.25">
      <c r="A162" s="159"/>
      <c r="B162" s="159"/>
      <c r="C162" s="304"/>
      <c r="D162" s="304"/>
      <c r="E162" s="304"/>
      <c r="F162" s="159"/>
      <c r="G162" s="304"/>
      <c r="H162" s="304"/>
      <c r="I162" s="307"/>
      <c r="J162" s="307"/>
      <c r="K162" s="307"/>
      <c r="L162" s="308"/>
      <c r="M162" s="309"/>
      <c r="N162" s="309"/>
      <c r="O162" s="309"/>
      <c r="P162" s="309"/>
      <c r="Q162" s="309"/>
      <c r="R162" s="309"/>
      <c r="S162" s="309"/>
      <c r="T162" s="304"/>
    </row>
    <row r="163" spans="1:20" x14ac:dyDescent="0.25">
      <c r="A163" s="159"/>
      <c r="B163" s="159"/>
      <c r="C163" s="304"/>
      <c r="D163" s="304"/>
      <c r="E163" s="304"/>
      <c r="F163" s="159"/>
      <c r="G163" s="304"/>
      <c r="H163" s="304"/>
      <c r="I163" s="307"/>
      <c r="J163" s="307"/>
      <c r="K163" s="307"/>
      <c r="L163" s="308"/>
      <c r="M163" s="309"/>
      <c r="N163" s="309"/>
      <c r="O163" s="309"/>
      <c r="P163" s="309"/>
      <c r="Q163" s="309"/>
      <c r="R163" s="309"/>
      <c r="S163" s="309"/>
      <c r="T163" s="304"/>
    </row>
    <row r="164" spans="1:20" x14ac:dyDescent="0.25">
      <c r="A164" s="159"/>
      <c r="B164" s="159"/>
      <c r="C164" s="304"/>
      <c r="D164" s="304"/>
      <c r="E164" s="304"/>
      <c r="F164" s="159"/>
      <c r="G164" s="304"/>
      <c r="H164" s="304"/>
      <c r="I164" s="307"/>
      <c r="J164" s="307"/>
      <c r="K164" s="307"/>
      <c r="L164" s="308"/>
      <c r="M164" s="309"/>
      <c r="N164" s="309"/>
      <c r="O164" s="309"/>
      <c r="P164" s="309"/>
      <c r="Q164" s="309"/>
      <c r="R164" s="309"/>
      <c r="S164" s="309"/>
      <c r="T164" s="304"/>
    </row>
    <row r="165" spans="1:20" x14ac:dyDescent="0.25">
      <c r="A165" s="159"/>
      <c r="B165" s="159"/>
      <c r="C165" s="304"/>
      <c r="D165" s="304"/>
      <c r="E165" s="304"/>
      <c r="F165" s="159"/>
      <c r="G165" s="304"/>
      <c r="H165" s="304"/>
      <c r="I165" s="307"/>
      <c r="J165" s="307"/>
      <c r="K165" s="307"/>
      <c r="L165" s="308"/>
      <c r="M165" s="309"/>
      <c r="N165" s="309"/>
      <c r="O165" s="309"/>
      <c r="P165" s="309"/>
      <c r="Q165" s="309"/>
      <c r="R165" s="309"/>
      <c r="S165" s="309"/>
      <c r="T165" s="304"/>
    </row>
    <row r="166" spans="1:20" x14ac:dyDescent="0.25">
      <c r="A166" s="159"/>
      <c r="B166" s="159"/>
      <c r="C166" s="304"/>
      <c r="D166" s="304"/>
      <c r="E166" s="304"/>
      <c r="F166" s="159"/>
      <c r="G166" s="304"/>
      <c r="H166" s="304"/>
      <c r="I166" s="307"/>
      <c r="J166" s="307"/>
      <c r="K166" s="307"/>
      <c r="L166" s="308"/>
      <c r="M166" s="309"/>
      <c r="N166" s="309"/>
      <c r="O166" s="309"/>
      <c r="P166" s="309"/>
      <c r="Q166" s="309"/>
      <c r="R166" s="309"/>
      <c r="S166" s="309"/>
      <c r="T166" s="304"/>
    </row>
    <row r="167" spans="1:20" x14ac:dyDescent="0.25">
      <c r="A167" s="159"/>
      <c r="B167" s="159"/>
      <c r="C167" s="304"/>
      <c r="D167" s="304"/>
      <c r="E167" s="304"/>
      <c r="F167" s="159"/>
      <c r="G167" s="304"/>
      <c r="H167" s="304"/>
      <c r="I167" s="307"/>
      <c r="J167" s="307"/>
      <c r="K167" s="307"/>
      <c r="L167" s="308"/>
      <c r="M167" s="309"/>
      <c r="N167" s="309"/>
      <c r="O167" s="309"/>
      <c r="P167" s="309"/>
      <c r="Q167" s="309"/>
      <c r="R167" s="309"/>
      <c r="S167" s="309"/>
      <c r="T167" s="304"/>
    </row>
    <row r="168" spans="1:20" x14ac:dyDescent="0.25">
      <c r="A168" s="159"/>
      <c r="B168" s="159"/>
      <c r="C168" s="304"/>
      <c r="D168" s="304"/>
      <c r="E168" s="304"/>
      <c r="F168" s="159"/>
      <c r="G168" s="304"/>
      <c r="H168" s="304"/>
      <c r="I168" s="307"/>
      <c r="J168" s="307"/>
      <c r="K168" s="307"/>
      <c r="L168" s="308"/>
      <c r="M168" s="309"/>
      <c r="N168" s="309"/>
      <c r="O168" s="309"/>
      <c r="P168" s="309"/>
      <c r="Q168" s="309"/>
      <c r="R168" s="309"/>
      <c r="S168" s="309"/>
      <c r="T168" s="304"/>
    </row>
    <row r="169" spans="1:20" x14ac:dyDescent="0.25">
      <c r="A169" s="159"/>
      <c r="B169" s="159"/>
      <c r="C169" s="304"/>
      <c r="D169" s="304"/>
      <c r="E169" s="304"/>
      <c r="F169" s="159"/>
      <c r="G169" s="304"/>
      <c r="H169" s="304"/>
      <c r="I169" s="307"/>
      <c r="J169" s="307"/>
      <c r="K169" s="307"/>
      <c r="L169" s="308"/>
      <c r="M169" s="309"/>
      <c r="N169" s="309"/>
      <c r="O169" s="309"/>
      <c r="P169" s="309"/>
      <c r="Q169" s="309"/>
      <c r="R169" s="309"/>
      <c r="S169" s="309"/>
      <c r="T169" s="304"/>
    </row>
    <row r="170" spans="1:20" x14ac:dyDescent="0.25">
      <c r="A170" s="159"/>
      <c r="B170" s="159"/>
      <c r="C170" s="304"/>
      <c r="D170" s="304"/>
      <c r="E170" s="304"/>
      <c r="F170" s="159"/>
      <c r="G170" s="304"/>
      <c r="H170" s="304"/>
      <c r="I170" s="307"/>
      <c r="J170" s="307"/>
      <c r="K170" s="307"/>
      <c r="L170" s="308"/>
      <c r="M170" s="309"/>
      <c r="N170" s="309"/>
      <c r="O170" s="309"/>
      <c r="P170" s="309"/>
      <c r="Q170" s="309"/>
      <c r="R170" s="309"/>
      <c r="S170" s="309"/>
      <c r="T170" s="304"/>
    </row>
    <row r="171" spans="1:20" x14ac:dyDescent="0.25">
      <c r="A171" s="159"/>
      <c r="B171" s="159"/>
      <c r="C171" s="304"/>
      <c r="D171" s="304"/>
      <c r="E171" s="304"/>
      <c r="F171" s="159"/>
      <c r="G171" s="304"/>
      <c r="H171" s="304"/>
      <c r="I171" s="307"/>
      <c r="J171" s="307"/>
      <c r="K171" s="307"/>
      <c r="L171" s="308"/>
      <c r="M171" s="309"/>
      <c r="N171" s="309"/>
      <c r="O171" s="309"/>
      <c r="P171" s="309"/>
      <c r="Q171" s="309"/>
      <c r="R171" s="309"/>
      <c r="S171" s="309"/>
      <c r="T171" s="304"/>
    </row>
    <row r="172" spans="1:20" x14ac:dyDescent="0.25">
      <c r="A172" s="159"/>
      <c r="B172" s="159"/>
      <c r="C172" s="304"/>
      <c r="D172" s="304"/>
      <c r="E172" s="304"/>
      <c r="F172" s="159"/>
      <c r="G172" s="304"/>
      <c r="H172" s="304"/>
      <c r="I172" s="307"/>
      <c r="J172" s="307"/>
      <c r="K172" s="307"/>
      <c r="L172" s="308"/>
      <c r="M172" s="309"/>
      <c r="N172" s="309"/>
      <c r="O172" s="309"/>
      <c r="P172" s="309"/>
      <c r="Q172" s="309"/>
      <c r="R172" s="309"/>
      <c r="S172" s="309"/>
      <c r="T172" s="304"/>
    </row>
    <row r="173" spans="1:20" x14ac:dyDescent="0.25">
      <c r="A173" s="159"/>
      <c r="B173" s="159"/>
      <c r="C173" s="304"/>
      <c r="D173" s="304"/>
      <c r="E173" s="304"/>
      <c r="F173" s="159"/>
      <c r="G173" s="304"/>
      <c r="H173" s="304"/>
      <c r="I173" s="307"/>
      <c r="J173" s="307"/>
      <c r="K173" s="307"/>
      <c r="L173" s="308"/>
      <c r="M173" s="309"/>
      <c r="N173" s="309"/>
      <c r="O173" s="309"/>
      <c r="P173" s="309"/>
      <c r="Q173" s="309"/>
      <c r="R173" s="309"/>
      <c r="S173" s="309"/>
      <c r="T173" s="304"/>
    </row>
    <row r="174" spans="1:20" x14ac:dyDescent="0.25">
      <c r="A174" s="159"/>
      <c r="B174" s="159"/>
      <c r="C174" s="304"/>
      <c r="D174" s="304"/>
      <c r="E174" s="304"/>
      <c r="F174" s="159"/>
      <c r="G174" s="304"/>
      <c r="H174" s="304"/>
      <c r="I174" s="307"/>
      <c r="J174" s="307"/>
      <c r="K174" s="307"/>
      <c r="L174" s="308"/>
      <c r="M174" s="309"/>
      <c r="N174" s="309"/>
      <c r="O174" s="309"/>
      <c r="P174" s="309"/>
      <c r="Q174" s="309"/>
      <c r="R174" s="309"/>
      <c r="S174" s="309"/>
      <c r="T174" s="304"/>
    </row>
    <row r="175" spans="1:20" x14ac:dyDescent="0.25">
      <c r="A175" s="159"/>
      <c r="B175" s="159"/>
      <c r="C175" s="304"/>
      <c r="D175" s="304"/>
      <c r="E175" s="304"/>
      <c r="F175" s="159"/>
      <c r="G175" s="304"/>
      <c r="H175" s="304"/>
      <c r="I175" s="307"/>
      <c r="J175" s="307"/>
      <c r="K175" s="307"/>
      <c r="L175" s="308"/>
      <c r="M175" s="309"/>
      <c r="N175" s="309"/>
      <c r="O175" s="309"/>
      <c r="P175" s="309"/>
      <c r="Q175" s="309"/>
      <c r="R175" s="309"/>
      <c r="S175" s="309"/>
      <c r="T175" s="304"/>
    </row>
    <row r="176" spans="1:20" x14ac:dyDescent="0.25">
      <c r="A176" s="159"/>
      <c r="B176" s="159"/>
      <c r="C176" s="304"/>
      <c r="D176" s="304"/>
      <c r="E176" s="304"/>
      <c r="F176" s="159"/>
      <c r="G176" s="304"/>
      <c r="H176" s="304"/>
      <c r="I176" s="307"/>
      <c r="J176" s="307"/>
      <c r="K176" s="307"/>
      <c r="L176" s="308"/>
      <c r="M176" s="309"/>
      <c r="N176" s="309"/>
      <c r="O176" s="309"/>
      <c r="P176" s="309"/>
      <c r="Q176" s="309"/>
      <c r="R176" s="309"/>
      <c r="S176" s="309"/>
      <c r="T176" s="304"/>
    </row>
    <row r="177" spans="1:20" x14ac:dyDescent="0.25">
      <c r="A177" s="159"/>
      <c r="B177" s="159"/>
      <c r="C177" s="304"/>
      <c r="D177" s="304"/>
      <c r="E177" s="304"/>
      <c r="F177" s="159"/>
      <c r="G177" s="304"/>
      <c r="H177" s="304"/>
      <c r="I177" s="307"/>
      <c r="J177" s="307"/>
      <c r="K177" s="307"/>
      <c r="L177" s="308"/>
      <c r="M177" s="309"/>
      <c r="N177" s="309"/>
      <c r="O177" s="309"/>
      <c r="P177" s="309"/>
      <c r="Q177" s="309"/>
      <c r="R177" s="309"/>
      <c r="S177" s="309"/>
      <c r="T177" s="304"/>
    </row>
    <row r="178" spans="1:20" x14ac:dyDescent="0.25">
      <c r="A178" s="159"/>
      <c r="B178" s="159"/>
      <c r="C178" s="304"/>
      <c r="D178" s="304"/>
      <c r="E178" s="304"/>
      <c r="F178" s="159"/>
      <c r="G178" s="304"/>
      <c r="H178" s="304"/>
      <c r="I178" s="307"/>
      <c r="J178" s="307"/>
      <c r="K178" s="307"/>
      <c r="L178" s="308"/>
      <c r="M178" s="309"/>
      <c r="N178" s="309"/>
      <c r="O178" s="309"/>
      <c r="P178" s="309"/>
      <c r="Q178" s="309"/>
      <c r="R178" s="309"/>
      <c r="S178" s="309"/>
      <c r="T178" s="304"/>
    </row>
    <row r="179" spans="1:20" x14ac:dyDescent="0.25">
      <c r="A179" s="159"/>
      <c r="B179" s="159"/>
      <c r="C179" s="304"/>
      <c r="D179" s="304"/>
      <c r="E179" s="304"/>
      <c r="F179" s="159"/>
      <c r="G179" s="304"/>
      <c r="H179" s="304"/>
      <c r="I179" s="307"/>
      <c r="J179" s="307"/>
      <c r="K179" s="307"/>
      <c r="L179" s="308"/>
      <c r="M179" s="309"/>
      <c r="N179" s="309"/>
      <c r="O179" s="309"/>
      <c r="P179" s="309"/>
      <c r="Q179" s="309"/>
      <c r="R179" s="309"/>
      <c r="S179" s="309"/>
      <c r="T179" s="304"/>
    </row>
    <row r="180" spans="1:20" x14ac:dyDescent="0.25">
      <c r="A180" s="159"/>
      <c r="B180" s="159"/>
      <c r="C180" s="304"/>
      <c r="D180" s="304"/>
      <c r="E180" s="304"/>
      <c r="F180" s="159"/>
      <c r="G180" s="304"/>
      <c r="H180" s="304"/>
      <c r="I180" s="307"/>
      <c r="J180" s="307"/>
      <c r="K180" s="307"/>
      <c r="L180" s="308"/>
      <c r="M180" s="309"/>
      <c r="N180" s="309"/>
      <c r="O180" s="309"/>
      <c r="P180" s="309"/>
      <c r="Q180" s="309"/>
      <c r="R180" s="309"/>
      <c r="S180" s="309"/>
      <c r="T180" s="304"/>
    </row>
    <row r="181" spans="1:20" x14ac:dyDescent="0.25">
      <c r="A181" s="159"/>
      <c r="B181" s="159"/>
      <c r="C181" s="304"/>
      <c r="D181" s="304"/>
      <c r="E181" s="304"/>
      <c r="F181" s="159"/>
      <c r="G181" s="304"/>
      <c r="H181" s="304"/>
      <c r="I181" s="307"/>
      <c r="J181" s="307"/>
      <c r="K181" s="307"/>
      <c r="L181" s="308"/>
      <c r="M181" s="309"/>
      <c r="N181" s="309"/>
      <c r="O181" s="309"/>
      <c r="P181" s="309"/>
      <c r="Q181" s="309"/>
      <c r="R181" s="309"/>
      <c r="S181" s="309"/>
      <c r="T181" s="304"/>
    </row>
    <row r="182" spans="1:20" x14ac:dyDescent="0.25">
      <c r="A182" s="159"/>
      <c r="B182" s="159"/>
      <c r="C182" s="304"/>
      <c r="D182" s="304"/>
      <c r="E182" s="304"/>
      <c r="F182" s="159"/>
      <c r="G182" s="304"/>
      <c r="H182" s="304"/>
      <c r="I182" s="307"/>
      <c r="J182" s="307"/>
      <c r="K182" s="307"/>
      <c r="L182" s="308"/>
      <c r="M182" s="309"/>
      <c r="N182" s="309"/>
      <c r="O182" s="309"/>
      <c r="P182" s="309"/>
      <c r="Q182" s="309"/>
      <c r="R182" s="309"/>
      <c r="S182" s="309"/>
      <c r="T182" s="304"/>
    </row>
    <row r="183" spans="1:20" x14ac:dyDescent="0.25">
      <c r="A183" s="159"/>
      <c r="B183" s="159"/>
      <c r="C183" s="304"/>
      <c r="D183" s="304"/>
      <c r="E183" s="304"/>
      <c r="F183" s="159"/>
      <c r="G183" s="304"/>
      <c r="H183" s="304"/>
      <c r="I183" s="307"/>
      <c r="J183" s="307"/>
      <c r="K183" s="307"/>
      <c r="L183" s="308"/>
      <c r="M183" s="309"/>
      <c r="N183" s="309"/>
      <c r="O183" s="309"/>
      <c r="P183" s="309"/>
      <c r="Q183" s="309"/>
      <c r="R183" s="309"/>
      <c r="S183" s="309"/>
      <c r="T183" s="304"/>
    </row>
    <row r="184" spans="1:20" x14ac:dyDescent="0.25">
      <c r="A184" s="159"/>
      <c r="B184" s="159"/>
      <c r="C184" s="304"/>
      <c r="D184" s="304"/>
      <c r="E184" s="304"/>
      <c r="F184" s="159"/>
      <c r="G184" s="304"/>
      <c r="H184" s="304"/>
      <c r="I184" s="307"/>
      <c r="J184" s="307"/>
      <c r="K184" s="307"/>
      <c r="L184" s="308"/>
      <c r="M184" s="309"/>
      <c r="N184" s="309"/>
      <c r="O184" s="309"/>
      <c r="P184" s="309"/>
      <c r="Q184" s="309"/>
      <c r="R184" s="309"/>
      <c r="S184" s="309"/>
      <c r="T184" s="304"/>
    </row>
    <row r="185" spans="1:20" x14ac:dyDescent="0.25">
      <c r="A185" s="159"/>
      <c r="B185" s="159"/>
      <c r="C185" s="304"/>
      <c r="D185" s="304"/>
      <c r="E185" s="304"/>
      <c r="F185" s="159"/>
      <c r="G185" s="304"/>
      <c r="H185" s="304"/>
      <c r="I185" s="307"/>
      <c r="J185" s="307"/>
      <c r="K185" s="307"/>
      <c r="L185" s="308"/>
      <c r="M185" s="309"/>
      <c r="N185" s="309"/>
      <c r="O185" s="309"/>
      <c r="P185" s="309"/>
      <c r="Q185" s="309"/>
      <c r="R185" s="309"/>
      <c r="S185" s="309"/>
      <c r="T185" s="304"/>
    </row>
    <row r="186" spans="1:20" x14ac:dyDescent="0.25">
      <c r="A186" s="159"/>
      <c r="B186" s="159"/>
      <c r="C186" s="304"/>
      <c r="D186" s="304"/>
      <c r="E186" s="304"/>
      <c r="F186" s="159"/>
      <c r="G186" s="304"/>
      <c r="H186" s="304"/>
      <c r="I186" s="307"/>
      <c r="J186" s="307"/>
      <c r="K186" s="307"/>
      <c r="L186" s="308"/>
      <c r="M186" s="309"/>
      <c r="N186" s="309"/>
      <c r="O186" s="309"/>
      <c r="P186" s="309"/>
      <c r="Q186" s="309"/>
      <c r="R186" s="309"/>
      <c r="S186" s="309"/>
      <c r="T186" s="304"/>
    </row>
    <row r="187" spans="1:20" x14ac:dyDescent="0.25">
      <c r="A187" s="159"/>
      <c r="B187" s="159"/>
      <c r="C187" s="304"/>
      <c r="D187" s="304"/>
      <c r="E187" s="304"/>
      <c r="F187" s="159"/>
      <c r="G187" s="304"/>
      <c r="H187" s="304"/>
      <c r="I187" s="307"/>
      <c r="J187" s="307"/>
      <c r="K187" s="307"/>
      <c r="L187" s="308"/>
      <c r="M187" s="309"/>
      <c r="N187" s="309"/>
      <c r="O187" s="309"/>
      <c r="P187" s="309"/>
      <c r="Q187" s="309"/>
      <c r="R187" s="309"/>
      <c r="S187" s="309"/>
      <c r="T187" s="304"/>
    </row>
    <row r="188" spans="1:20" x14ac:dyDescent="0.25">
      <c r="A188" s="159"/>
      <c r="B188" s="159"/>
      <c r="C188" s="304"/>
      <c r="D188" s="304"/>
      <c r="E188" s="304"/>
      <c r="F188" s="159"/>
      <c r="G188" s="304"/>
      <c r="H188" s="304"/>
      <c r="I188" s="307"/>
      <c r="J188" s="307"/>
      <c r="K188" s="307"/>
      <c r="L188" s="308"/>
      <c r="M188" s="309"/>
      <c r="N188" s="309"/>
      <c r="O188" s="309"/>
      <c r="P188" s="309"/>
      <c r="Q188" s="309"/>
      <c r="R188" s="309"/>
      <c r="S188" s="309"/>
      <c r="T188" s="304"/>
    </row>
    <row r="189" spans="1:20" x14ac:dyDescent="0.25">
      <c r="A189" s="159"/>
      <c r="B189" s="159"/>
      <c r="C189" s="304"/>
      <c r="D189" s="304"/>
      <c r="E189" s="304"/>
      <c r="F189" s="159"/>
      <c r="G189" s="304"/>
      <c r="H189" s="304"/>
      <c r="I189" s="307"/>
      <c r="J189" s="307"/>
      <c r="K189" s="307"/>
      <c r="L189" s="308"/>
      <c r="M189" s="309"/>
      <c r="N189" s="309"/>
      <c r="O189" s="309"/>
      <c r="P189" s="309"/>
      <c r="Q189" s="309"/>
      <c r="R189" s="309"/>
      <c r="S189" s="309"/>
      <c r="T189" s="304"/>
    </row>
    <row r="190" spans="1:20" x14ac:dyDescent="0.25">
      <c r="A190" s="159"/>
      <c r="B190" s="159"/>
      <c r="C190" s="304"/>
      <c r="D190" s="304"/>
      <c r="E190" s="304"/>
      <c r="F190" s="159"/>
      <c r="G190" s="304"/>
      <c r="H190" s="304"/>
      <c r="I190" s="307"/>
      <c r="J190" s="307"/>
      <c r="K190" s="307"/>
      <c r="L190" s="308"/>
      <c r="M190" s="309"/>
      <c r="N190" s="309"/>
      <c r="O190" s="309"/>
      <c r="P190" s="309"/>
      <c r="Q190" s="309"/>
      <c r="R190" s="309"/>
      <c r="S190" s="309"/>
      <c r="T190" s="304"/>
    </row>
    <row r="191" spans="1:20" x14ac:dyDescent="0.25">
      <c r="A191" s="159"/>
      <c r="B191" s="159"/>
      <c r="C191" s="304"/>
      <c r="D191" s="304"/>
      <c r="E191" s="304"/>
      <c r="F191" s="159"/>
      <c r="G191" s="304"/>
      <c r="H191" s="304"/>
      <c r="I191" s="307"/>
      <c r="J191" s="307"/>
      <c r="K191" s="307"/>
      <c r="L191" s="308"/>
      <c r="M191" s="309"/>
      <c r="N191" s="309"/>
      <c r="O191" s="309"/>
      <c r="P191" s="309"/>
      <c r="Q191" s="309"/>
      <c r="R191" s="309"/>
      <c r="S191" s="309"/>
      <c r="T191" s="304"/>
    </row>
    <row r="192" spans="1:20" x14ac:dyDescent="0.25">
      <c r="A192" s="159"/>
      <c r="B192" s="159"/>
      <c r="C192" s="304"/>
      <c r="D192" s="304"/>
      <c r="E192" s="304"/>
      <c r="F192" s="159"/>
      <c r="G192" s="304"/>
      <c r="H192" s="304"/>
      <c r="I192" s="307"/>
      <c r="J192" s="307"/>
      <c r="K192" s="307"/>
      <c r="L192" s="308"/>
      <c r="M192" s="309"/>
      <c r="N192" s="309"/>
      <c r="O192" s="309"/>
      <c r="P192" s="309"/>
      <c r="Q192" s="309"/>
      <c r="R192" s="309"/>
      <c r="S192" s="309"/>
      <c r="T192" s="304"/>
    </row>
    <row r="193" spans="1:20" x14ac:dyDescent="0.25">
      <c r="A193" s="159"/>
      <c r="B193" s="159"/>
      <c r="C193" s="304"/>
      <c r="D193" s="304"/>
      <c r="E193" s="304"/>
      <c r="F193" s="159"/>
      <c r="G193" s="304"/>
      <c r="H193" s="304"/>
      <c r="I193" s="307"/>
      <c r="J193" s="307"/>
      <c r="K193" s="307"/>
      <c r="L193" s="308"/>
      <c r="M193" s="309"/>
      <c r="N193" s="309"/>
      <c r="O193" s="309"/>
      <c r="P193" s="309"/>
      <c r="Q193" s="309"/>
      <c r="R193" s="309"/>
      <c r="S193" s="309"/>
      <c r="T193" s="304"/>
    </row>
    <row r="194" spans="1:20" x14ac:dyDescent="0.25">
      <c r="A194" s="159"/>
      <c r="B194" s="159"/>
      <c r="C194" s="304"/>
      <c r="D194" s="304"/>
      <c r="E194" s="304"/>
      <c r="F194" s="159"/>
      <c r="G194" s="304"/>
      <c r="H194" s="304"/>
      <c r="I194" s="307"/>
      <c r="J194" s="307"/>
      <c r="K194" s="307"/>
      <c r="L194" s="308"/>
      <c r="M194" s="309"/>
      <c r="N194" s="309"/>
      <c r="O194" s="309"/>
      <c r="P194" s="309"/>
      <c r="Q194" s="309"/>
      <c r="R194" s="309"/>
      <c r="S194" s="309"/>
      <c r="T194" s="304"/>
    </row>
    <row r="195" spans="1:20" x14ac:dyDescent="0.25">
      <c r="A195" s="159"/>
      <c r="B195" s="159"/>
      <c r="C195" s="304"/>
      <c r="D195" s="304"/>
      <c r="E195" s="304"/>
      <c r="F195" s="159"/>
      <c r="G195" s="304"/>
      <c r="H195" s="304"/>
      <c r="I195" s="307"/>
      <c r="J195" s="307"/>
      <c r="K195" s="307"/>
      <c r="L195" s="308"/>
      <c r="M195" s="309"/>
      <c r="N195" s="309"/>
      <c r="O195" s="309"/>
      <c r="P195" s="309"/>
      <c r="Q195" s="309"/>
      <c r="R195" s="309"/>
      <c r="S195" s="309"/>
      <c r="T195" s="304"/>
    </row>
    <row r="196" spans="1:20" x14ac:dyDescent="0.25">
      <c r="A196" s="159"/>
      <c r="B196" s="159"/>
      <c r="C196" s="304"/>
      <c r="D196" s="304"/>
      <c r="E196" s="304"/>
      <c r="F196" s="159"/>
      <c r="G196" s="304"/>
      <c r="H196" s="304"/>
      <c r="I196" s="307"/>
      <c r="J196" s="307"/>
      <c r="K196" s="307"/>
      <c r="L196" s="308"/>
      <c r="M196" s="309"/>
      <c r="N196" s="309"/>
      <c r="O196" s="309"/>
      <c r="P196" s="309"/>
      <c r="Q196" s="309"/>
      <c r="R196" s="309"/>
      <c r="S196" s="309"/>
      <c r="T196" s="304"/>
    </row>
    <row r="197" spans="1:20" x14ac:dyDescent="0.25">
      <c r="A197" s="159"/>
      <c r="B197" s="159"/>
      <c r="C197" s="304"/>
      <c r="D197" s="304"/>
      <c r="E197" s="304"/>
      <c r="F197" s="159"/>
      <c r="G197" s="304"/>
      <c r="H197" s="304"/>
      <c r="I197" s="307"/>
      <c r="J197" s="307"/>
      <c r="K197" s="307"/>
      <c r="L197" s="308"/>
      <c r="M197" s="309"/>
      <c r="N197" s="309"/>
      <c r="O197" s="309"/>
      <c r="P197" s="309"/>
      <c r="Q197" s="309"/>
      <c r="R197" s="309"/>
      <c r="S197" s="309"/>
      <c r="T197" s="304"/>
    </row>
    <row r="198" spans="1:20" x14ac:dyDescent="0.25">
      <c r="A198" s="159"/>
      <c r="B198" s="159"/>
      <c r="C198" s="304"/>
      <c r="D198" s="304"/>
      <c r="E198" s="304"/>
      <c r="F198" s="159"/>
      <c r="G198" s="304"/>
      <c r="H198" s="304"/>
      <c r="I198" s="307"/>
      <c r="J198" s="307"/>
      <c r="K198" s="307"/>
      <c r="L198" s="308"/>
      <c r="M198" s="309"/>
      <c r="N198" s="309"/>
      <c r="O198" s="309"/>
      <c r="P198" s="309"/>
      <c r="Q198" s="309"/>
      <c r="R198" s="309"/>
      <c r="S198" s="309"/>
      <c r="T198" s="304"/>
    </row>
    <row r="199" spans="1:20" x14ac:dyDescent="0.25">
      <c r="A199" s="159"/>
      <c r="B199" s="159"/>
      <c r="C199" s="304"/>
      <c r="D199" s="304"/>
      <c r="E199" s="304"/>
      <c r="F199" s="159"/>
      <c r="G199" s="304"/>
      <c r="H199" s="304"/>
      <c r="I199" s="307"/>
      <c r="J199" s="307"/>
      <c r="K199" s="307"/>
      <c r="L199" s="308"/>
      <c r="M199" s="309"/>
      <c r="N199" s="309"/>
      <c r="O199" s="309"/>
      <c r="P199" s="309"/>
      <c r="Q199" s="309"/>
      <c r="R199" s="309"/>
      <c r="S199" s="309"/>
      <c r="T199" s="304"/>
    </row>
    <row r="200" spans="1:20" x14ac:dyDescent="0.25">
      <c r="A200" s="159"/>
      <c r="B200" s="159"/>
      <c r="C200" s="304"/>
      <c r="D200" s="304"/>
      <c r="E200" s="304"/>
      <c r="F200" s="159"/>
      <c r="G200" s="304"/>
      <c r="H200" s="304"/>
      <c r="I200" s="307"/>
      <c r="J200" s="307"/>
      <c r="K200" s="307"/>
      <c r="L200" s="308"/>
      <c r="M200" s="309"/>
      <c r="N200" s="309"/>
      <c r="O200" s="309"/>
      <c r="P200" s="309"/>
      <c r="Q200" s="309"/>
      <c r="R200" s="309"/>
      <c r="S200" s="309"/>
      <c r="T200" s="304"/>
    </row>
    <row r="201" spans="1:20" x14ac:dyDescent="0.25">
      <c r="A201" s="159"/>
      <c r="B201" s="159"/>
      <c r="C201" s="304"/>
      <c r="D201" s="304"/>
      <c r="E201" s="304"/>
      <c r="F201" s="159"/>
      <c r="G201" s="304"/>
      <c r="H201" s="304"/>
      <c r="I201" s="307"/>
      <c r="J201" s="307"/>
      <c r="K201" s="307"/>
      <c r="L201" s="308"/>
      <c r="M201" s="309"/>
      <c r="N201" s="309"/>
      <c r="O201" s="309"/>
      <c r="P201" s="309"/>
      <c r="Q201" s="309"/>
      <c r="R201" s="309"/>
      <c r="S201" s="309"/>
      <c r="T201" s="304"/>
    </row>
    <row r="202" spans="1:20" x14ac:dyDescent="0.25">
      <c r="A202" s="159"/>
      <c r="B202" s="159"/>
      <c r="C202" s="304"/>
      <c r="D202" s="304"/>
      <c r="E202" s="304"/>
      <c r="F202" s="159"/>
      <c r="G202" s="304"/>
      <c r="H202" s="304"/>
      <c r="I202" s="307"/>
      <c r="J202" s="307"/>
      <c r="K202" s="307"/>
      <c r="L202" s="308"/>
      <c r="M202" s="309"/>
      <c r="N202" s="309"/>
      <c r="O202" s="309"/>
      <c r="P202" s="309"/>
      <c r="Q202" s="309"/>
      <c r="R202" s="309"/>
      <c r="S202" s="309"/>
      <c r="T202" s="304"/>
    </row>
    <row r="203" spans="1:20" x14ac:dyDescent="0.25">
      <c r="A203" s="159"/>
      <c r="B203" s="159"/>
      <c r="C203" s="304"/>
      <c r="D203" s="304"/>
      <c r="E203" s="304"/>
      <c r="F203" s="159"/>
      <c r="G203" s="304"/>
      <c r="H203" s="304"/>
      <c r="I203" s="307"/>
      <c r="J203" s="307"/>
      <c r="K203" s="307"/>
      <c r="L203" s="308"/>
      <c r="M203" s="309"/>
      <c r="N203" s="309"/>
      <c r="O203" s="309"/>
      <c r="P203" s="309"/>
      <c r="Q203" s="309"/>
      <c r="R203" s="309"/>
      <c r="S203" s="309"/>
      <c r="T203" s="304"/>
    </row>
    <row r="204" spans="1:20" x14ac:dyDescent="0.25">
      <c r="A204" s="159"/>
      <c r="B204" s="159"/>
      <c r="C204" s="304"/>
      <c r="D204" s="304"/>
      <c r="E204" s="304"/>
      <c r="F204" s="159"/>
      <c r="G204" s="304"/>
      <c r="H204" s="304"/>
      <c r="I204" s="307"/>
      <c r="J204" s="307"/>
      <c r="K204" s="307"/>
      <c r="L204" s="308"/>
      <c r="M204" s="309"/>
      <c r="N204" s="309"/>
      <c r="O204" s="309"/>
      <c r="P204" s="309"/>
      <c r="Q204" s="309"/>
      <c r="R204" s="309"/>
      <c r="S204" s="309"/>
      <c r="T204" s="304"/>
    </row>
    <row r="205" spans="1:20" x14ac:dyDescent="0.25">
      <c r="A205" s="159"/>
      <c r="B205" s="159"/>
      <c r="C205" s="304"/>
      <c r="D205" s="304"/>
      <c r="E205" s="304"/>
      <c r="F205" s="159"/>
      <c r="G205" s="304"/>
      <c r="H205" s="304"/>
      <c r="I205" s="307"/>
      <c r="J205" s="307"/>
      <c r="K205" s="307"/>
      <c r="L205" s="308"/>
      <c r="M205" s="309"/>
      <c r="N205" s="309"/>
      <c r="O205" s="309"/>
      <c r="P205" s="309"/>
      <c r="Q205" s="309"/>
      <c r="R205" s="309"/>
      <c r="S205" s="309"/>
      <c r="T205" s="304"/>
    </row>
    <row r="206" spans="1:20" x14ac:dyDescent="0.25">
      <c r="A206" s="159"/>
      <c r="B206" s="159"/>
      <c r="C206" s="304"/>
      <c r="D206" s="304"/>
      <c r="E206" s="304"/>
      <c r="F206" s="159"/>
      <c r="G206" s="304"/>
      <c r="H206" s="304"/>
      <c r="I206" s="307"/>
      <c r="J206" s="307"/>
      <c r="K206" s="307"/>
      <c r="L206" s="308"/>
      <c r="M206" s="309"/>
      <c r="N206" s="309"/>
      <c r="O206" s="309"/>
      <c r="P206" s="309"/>
      <c r="Q206" s="309"/>
      <c r="R206" s="309"/>
      <c r="S206" s="309"/>
      <c r="T206" s="304"/>
    </row>
    <row r="207" spans="1:20" x14ac:dyDescent="0.25">
      <c r="A207" s="159"/>
      <c r="B207" s="159"/>
      <c r="C207" s="304"/>
      <c r="D207" s="304"/>
      <c r="E207" s="304"/>
      <c r="F207" s="159"/>
      <c r="G207" s="304"/>
      <c r="H207" s="304"/>
      <c r="I207" s="307"/>
      <c r="J207" s="307"/>
      <c r="K207" s="307"/>
      <c r="L207" s="308"/>
      <c r="M207" s="309"/>
      <c r="N207" s="309"/>
      <c r="O207" s="309"/>
      <c r="P207" s="309"/>
      <c r="Q207" s="309"/>
      <c r="R207" s="309"/>
      <c r="S207" s="309"/>
      <c r="T207" s="304"/>
    </row>
    <row r="208" spans="1:20" x14ac:dyDescent="0.25">
      <c r="A208" s="159"/>
      <c r="B208" s="159"/>
      <c r="C208" s="304"/>
      <c r="D208" s="304"/>
      <c r="E208" s="304"/>
      <c r="F208" s="159"/>
      <c r="G208" s="304"/>
      <c r="H208" s="304"/>
      <c r="I208" s="307"/>
      <c r="J208" s="307"/>
      <c r="K208" s="307"/>
      <c r="L208" s="308"/>
      <c r="M208" s="309"/>
      <c r="N208" s="309"/>
      <c r="O208" s="309"/>
      <c r="P208" s="309"/>
      <c r="Q208" s="309"/>
      <c r="R208" s="309"/>
      <c r="S208" s="309"/>
      <c r="T208" s="304"/>
    </row>
    <row r="209" spans="1:20" x14ac:dyDescent="0.25">
      <c r="A209" s="159"/>
      <c r="B209" s="159"/>
      <c r="C209" s="304"/>
      <c r="D209" s="304"/>
      <c r="E209" s="304"/>
      <c r="F209" s="159"/>
      <c r="G209" s="304"/>
      <c r="H209" s="304"/>
      <c r="I209" s="307"/>
      <c r="J209" s="307"/>
      <c r="K209" s="307"/>
      <c r="L209" s="308"/>
      <c r="M209" s="309"/>
      <c r="N209" s="309"/>
      <c r="O209" s="309"/>
      <c r="P209" s="309"/>
      <c r="Q209" s="309"/>
      <c r="R209" s="309"/>
      <c r="S209" s="309"/>
      <c r="T209" s="304"/>
    </row>
    <row r="210" spans="1:20" x14ac:dyDescent="0.25">
      <c r="A210" s="159"/>
      <c r="B210" s="159"/>
      <c r="C210" s="304"/>
      <c r="D210" s="304"/>
      <c r="E210" s="304"/>
      <c r="F210" s="159"/>
      <c r="G210" s="304"/>
      <c r="H210" s="304"/>
      <c r="I210" s="307"/>
      <c r="J210" s="307"/>
      <c r="K210" s="307"/>
      <c r="L210" s="308"/>
      <c r="M210" s="309"/>
      <c r="N210" s="309"/>
      <c r="O210" s="309"/>
      <c r="P210" s="309"/>
      <c r="Q210" s="309"/>
      <c r="R210" s="309"/>
      <c r="S210" s="309"/>
      <c r="T210" s="304"/>
    </row>
    <row r="211" spans="1:20" x14ac:dyDescent="0.25">
      <c r="A211" s="159"/>
      <c r="B211" s="159"/>
      <c r="C211" s="304"/>
      <c r="D211" s="304"/>
      <c r="E211" s="304"/>
      <c r="F211" s="159"/>
      <c r="G211" s="304"/>
      <c r="H211" s="304"/>
      <c r="I211" s="307"/>
      <c r="J211" s="307"/>
      <c r="K211" s="307"/>
      <c r="L211" s="308"/>
      <c r="M211" s="309"/>
      <c r="N211" s="309"/>
      <c r="O211" s="309"/>
      <c r="P211" s="309"/>
      <c r="Q211" s="309"/>
      <c r="R211" s="309"/>
      <c r="S211" s="309"/>
      <c r="T211" s="304"/>
    </row>
    <row r="212" spans="1:20" x14ac:dyDescent="0.25">
      <c r="A212" s="159"/>
      <c r="B212" s="159"/>
      <c r="C212" s="304"/>
      <c r="D212" s="304"/>
      <c r="E212" s="304"/>
      <c r="F212" s="159"/>
      <c r="G212" s="304"/>
      <c r="H212" s="304"/>
      <c r="I212" s="307"/>
      <c r="J212" s="307"/>
      <c r="K212" s="307"/>
      <c r="L212" s="308"/>
      <c r="M212" s="309"/>
      <c r="N212" s="309"/>
      <c r="O212" s="309"/>
      <c r="P212" s="309"/>
      <c r="Q212" s="309"/>
      <c r="R212" s="309"/>
      <c r="S212" s="309"/>
      <c r="T212" s="304"/>
    </row>
    <row r="213" spans="1:20" x14ac:dyDescent="0.25">
      <c r="A213" s="159"/>
      <c r="B213" s="159"/>
      <c r="C213" s="304"/>
      <c r="D213" s="304"/>
      <c r="E213" s="304"/>
      <c r="F213" s="159"/>
      <c r="G213" s="304"/>
      <c r="H213" s="304"/>
      <c r="I213" s="307"/>
      <c r="J213" s="307"/>
      <c r="K213" s="307"/>
      <c r="L213" s="308"/>
      <c r="M213" s="309"/>
      <c r="N213" s="309"/>
      <c r="O213" s="309"/>
      <c r="P213" s="309"/>
      <c r="Q213" s="309"/>
      <c r="R213" s="309"/>
      <c r="S213" s="309"/>
      <c r="T213" s="304"/>
    </row>
    <row r="214" spans="1:20" x14ac:dyDescent="0.25">
      <c r="A214" s="159"/>
      <c r="B214" s="159"/>
      <c r="C214" s="304"/>
      <c r="D214" s="304"/>
      <c r="E214" s="304"/>
      <c r="F214" s="159"/>
      <c r="G214" s="304"/>
      <c r="H214" s="304"/>
      <c r="I214" s="307"/>
      <c r="J214" s="307"/>
      <c r="K214" s="307"/>
      <c r="L214" s="308"/>
      <c r="M214" s="309"/>
      <c r="N214" s="309"/>
      <c r="O214" s="309"/>
      <c r="P214" s="309"/>
      <c r="Q214" s="309"/>
      <c r="R214" s="309"/>
      <c r="S214" s="309"/>
      <c r="T214" s="304"/>
    </row>
    <row r="215" spans="1:20" x14ac:dyDescent="0.25">
      <c r="A215" s="159"/>
      <c r="B215" s="159"/>
      <c r="C215" s="304"/>
      <c r="D215" s="304"/>
      <c r="E215" s="304"/>
      <c r="F215" s="159"/>
      <c r="G215" s="304"/>
      <c r="H215" s="304"/>
      <c r="I215" s="307"/>
      <c r="J215" s="307"/>
      <c r="K215" s="307"/>
      <c r="L215" s="308"/>
      <c r="M215" s="309"/>
      <c r="N215" s="309"/>
      <c r="O215" s="309"/>
      <c r="P215" s="309"/>
      <c r="Q215" s="309"/>
      <c r="R215" s="309"/>
      <c r="S215" s="309"/>
      <c r="T215" s="304"/>
    </row>
    <row r="216" spans="1:20" x14ac:dyDescent="0.25">
      <c r="A216" s="159"/>
      <c r="B216" s="159"/>
      <c r="C216" s="304"/>
      <c r="D216" s="304"/>
      <c r="E216" s="304"/>
      <c r="F216" s="159"/>
      <c r="G216" s="304"/>
      <c r="H216" s="304"/>
      <c r="I216" s="307"/>
      <c r="J216" s="307"/>
      <c r="K216" s="307"/>
      <c r="L216" s="308"/>
      <c r="M216" s="309"/>
      <c r="N216" s="309"/>
      <c r="O216" s="309"/>
      <c r="P216" s="309"/>
      <c r="Q216" s="309"/>
      <c r="R216" s="309"/>
      <c r="S216" s="309"/>
      <c r="T216" s="304"/>
    </row>
    <row r="217" spans="1:20" x14ac:dyDescent="0.25">
      <c r="A217" s="159"/>
      <c r="B217" s="159"/>
      <c r="C217" s="304"/>
      <c r="D217" s="304"/>
      <c r="E217" s="304"/>
      <c r="F217" s="159"/>
      <c r="G217" s="304"/>
      <c r="H217" s="304"/>
      <c r="I217" s="307"/>
      <c r="J217" s="307"/>
      <c r="K217" s="307"/>
      <c r="L217" s="308"/>
      <c r="M217" s="309"/>
      <c r="N217" s="309"/>
      <c r="O217" s="309"/>
      <c r="P217" s="309"/>
      <c r="Q217" s="309"/>
      <c r="R217" s="309"/>
      <c r="S217" s="309"/>
      <c r="T217" s="304"/>
    </row>
    <row r="218" spans="1:20" x14ac:dyDescent="0.25">
      <c r="A218" s="159"/>
      <c r="B218" s="159"/>
      <c r="C218" s="304"/>
      <c r="D218" s="304"/>
      <c r="E218" s="304"/>
      <c r="F218" s="159"/>
      <c r="G218" s="304"/>
      <c r="H218" s="304"/>
      <c r="I218" s="307"/>
      <c r="J218" s="307"/>
      <c r="K218" s="307"/>
      <c r="L218" s="308"/>
      <c r="M218" s="309"/>
      <c r="N218" s="309"/>
      <c r="O218" s="309"/>
      <c r="P218" s="309"/>
      <c r="Q218" s="309"/>
      <c r="R218" s="309"/>
      <c r="S218" s="309"/>
      <c r="T218" s="304"/>
    </row>
    <row r="219" spans="1:20" x14ac:dyDescent="0.25">
      <c r="A219" s="159"/>
      <c r="B219" s="159"/>
      <c r="C219" s="304"/>
      <c r="D219" s="304"/>
      <c r="E219" s="304"/>
      <c r="F219" s="159"/>
      <c r="G219" s="304"/>
      <c r="H219" s="304"/>
      <c r="I219" s="307"/>
      <c r="J219" s="307"/>
      <c r="K219" s="307"/>
      <c r="L219" s="308"/>
      <c r="M219" s="309"/>
      <c r="N219" s="309"/>
      <c r="O219" s="309"/>
      <c r="P219" s="309"/>
      <c r="Q219" s="309"/>
      <c r="R219" s="309"/>
      <c r="S219" s="309"/>
      <c r="T219" s="304"/>
    </row>
    <row r="220" spans="1:20" x14ac:dyDescent="0.25">
      <c r="A220" s="159"/>
      <c r="B220" s="159"/>
      <c r="C220" s="304"/>
      <c r="D220" s="304"/>
      <c r="E220" s="304"/>
      <c r="F220" s="159"/>
      <c r="G220" s="304"/>
      <c r="H220" s="304"/>
      <c r="I220" s="307"/>
      <c r="J220" s="307"/>
      <c r="K220" s="307"/>
      <c r="L220" s="308"/>
      <c r="M220" s="309"/>
      <c r="N220" s="309"/>
      <c r="O220" s="309"/>
      <c r="P220" s="309"/>
      <c r="Q220" s="309"/>
      <c r="R220" s="309"/>
      <c r="S220" s="309"/>
      <c r="T220" s="304"/>
    </row>
    <row r="221" spans="1:20" x14ac:dyDescent="0.25">
      <c r="A221" s="159"/>
      <c r="B221" s="159"/>
      <c r="C221" s="304"/>
      <c r="D221" s="304"/>
      <c r="E221" s="304"/>
      <c r="F221" s="159"/>
      <c r="G221" s="304"/>
      <c r="H221" s="304"/>
      <c r="I221" s="307"/>
      <c r="J221" s="307"/>
      <c r="K221" s="307"/>
      <c r="L221" s="308"/>
      <c r="M221" s="309"/>
      <c r="N221" s="309"/>
      <c r="O221" s="309"/>
      <c r="P221" s="309"/>
      <c r="Q221" s="309"/>
      <c r="R221" s="309"/>
      <c r="S221" s="309"/>
      <c r="T221" s="304"/>
    </row>
    <row r="222" spans="1:20" x14ac:dyDescent="0.25">
      <c r="A222" s="159"/>
      <c r="B222" s="159"/>
      <c r="C222" s="304"/>
      <c r="D222" s="304"/>
      <c r="E222" s="304"/>
      <c r="F222" s="159"/>
      <c r="G222" s="304"/>
      <c r="H222" s="304"/>
      <c r="I222" s="307"/>
      <c r="J222" s="307"/>
      <c r="K222" s="307"/>
      <c r="L222" s="308"/>
      <c r="M222" s="309"/>
      <c r="N222" s="309"/>
      <c r="O222" s="309"/>
      <c r="P222" s="309"/>
      <c r="Q222" s="309"/>
      <c r="R222" s="309"/>
      <c r="S222" s="309"/>
      <c r="T222" s="304"/>
    </row>
    <row r="223" spans="1:20" x14ac:dyDescent="0.25">
      <c r="A223" s="159"/>
      <c r="B223" s="159"/>
      <c r="C223" s="304"/>
      <c r="D223" s="304"/>
      <c r="E223" s="304"/>
      <c r="F223" s="159"/>
      <c r="G223" s="304"/>
      <c r="H223" s="304"/>
      <c r="I223" s="307"/>
      <c r="J223" s="307"/>
      <c r="K223" s="307"/>
      <c r="L223" s="308"/>
      <c r="M223" s="309"/>
      <c r="N223" s="309"/>
      <c r="O223" s="309"/>
      <c r="P223" s="309"/>
      <c r="Q223" s="309"/>
      <c r="R223" s="309"/>
      <c r="S223" s="309"/>
      <c r="T223" s="304"/>
    </row>
    <row r="224" spans="1:20" x14ac:dyDescent="0.25">
      <c r="A224" s="159"/>
      <c r="B224" s="159"/>
      <c r="C224" s="304"/>
      <c r="D224" s="304"/>
      <c r="E224" s="304"/>
      <c r="F224" s="159"/>
      <c r="G224" s="304"/>
      <c r="H224" s="304"/>
      <c r="I224" s="307"/>
      <c r="J224" s="307"/>
      <c r="K224" s="307"/>
      <c r="L224" s="308"/>
      <c r="M224" s="309"/>
      <c r="N224" s="309"/>
      <c r="O224" s="309"/>
      <c r="P224" s="309"/>
      <c r="Q224" s="309"/>
      <c r="R224" s="309"/>
      <c r="S224" s="309"/>
      <c r="T224" s="304"/>
    </row>
    <row r="225" spans="1:20" x14ac:dyDescent="0.25">
      <c r="A225" s="159"/>
      <c r="B225" s="159"/>
      <c r="C225" s="304"/>
      <c r="D225" s="304"/>
      <c r="E225" s="304"/>
      <c r="F225" s="159"/>
      <c r="G225" s="304"/>
      <c r="H225" s="304"/>
      <c r="I225" s="307"/>
      <c r="J225" s="307"/>
      <c r="K225" s="307"/>
      <c r="L225" s="308"/>
      <c r="M225" s="309"/>
      <c r="N225" s="309"/>
      <c r="O225" s="309"/>
      <c r="P225" s="309"/>
      <c r="Q225" s="309"/>
      <c r="R225" s="309"/>
      <c r="S225" s="309"/>
      <c r="T225" s="304"/>
    </row>
    <row r="226" spans="1:20" x14ac:dyDescent="0.25">
      <c r="A226" s="159"/>
      <c r="B226" s="159"/>
      <c r="C226" s="304"/>
      <c r="D226" s="304"/>
      <c r="E226" s="304"/>
      <c r="F226" s="159"/>
      <c r="G226" s="304"/>
      <c r="H226" s="304"/>
      <c r="I226" s="307"/>
      <c r="J226" s="307"/>
      <c r="K226" s="307"/>
      <c r="L226" s="308"/>
      <c r="M226" s="309"/>
      <c r="N226" s="309"/>
      <c r="O226" s="309"/>
      <c r="P226" s="309"/>
      <c r="Q226" s="309"/>
      <c r="R226" s="309"/>
      <c r="S226" s="309"/>
      <c r="T226" s="304"/>
    </row>
    <row r="227" spans="1:20" x14ac:dyDescent="0.25">
      <c r="A227" s="159"/>
      <c r="B227" s="159"/>
      <c r="C227" s="304"/>
      <c r="D227" s="304"/>
      <c r="E227" s="304"/>
      <c r="F227" s="159"/>
      <c r="G227" s="304"/>
      <c r="H227" s="304"/>
      <c r="I227" s="307"/>
      <c r="J227" s="307"/>
      <c r="K227" s="307"/>
      <c r="L227" s="308"/>
      <c r="M227" s="309"/>
      <c r="N227" s="309"/>
      <c r="O227" s="309"/>
      <c r="P227" s="309"/>
      <c r="Q227" s="309"/>
      <c r="R227" s="309"/>
      <c r="S227" s="309"/>
      <c r="T227" s="304"/>
    </row>
    <row r="228" spans="1:20" x14ac:dyDescent="0.25">
      <c r="A228" s="159"/>
      <c r="B228" s="159"/>
      <c r="C228" s="304"/>
      <c r="D228" s="304"/>
      <c r="E228" s="304"/>
      <c r="F228" s="159"/>
      <c r="G228" s="304"/>
      <c r="H228" s="304"/>
      <c r="I228" s="307"/>
      <c r="J228" s="307"/>
      <c r="K228" s="307"/>
      <c r="L228" s="308"/>
      <c r="M228" s="309"/>
      <c r="N228" s="309"/>
      <c r="O228" s="309"/>
      <c r="P228" s="309"/>
      <c r="Q228" s="309"/>
      <c r="R228" s="309"/>
      <c r="S228" s="309"/>
      <c r="T228" s="304"/>
    </row>
    <row r="229" spans="1:20" x14ac:dyDescent="0.25">
      <c r="A229" s="159"/>
      <c r="B229" s="159"/>
      <c r="C229" s="304"/>
      <c r="D229" s="304"/>
      <c r="E229" s="304"/>
      <c r="F229" s="159"/>
      <c r="G229" s="304"/>
      <c r="H229" s="304"/>
      <c r="I229" s="307"/>
      <c r="J229" s="307"/>
      <c r="K229" s="307"/>
      <c r="L229" s="308"/>
      <c r="M229" s="309"/>
      <c r="N229" s="309"/>
      <c r="O229" s="309"/>
      <c r="P229" s="309"/>
      <c r="Q229" s="309"/>
      <c r="R229" s="309"/>
      <c r="S229" s="309"/>
      <c r="T229" s="304"/>
    </row>
    <row r="230" spans="1:20" x14ac:dyDescent="0.25">
      <c r="A230" s="159"/>
      <c r="B230" s="159"/>
      <c r="C230" s="304"/>
      <c r="D230" s="304"/>
      <c r="E230" s="304"/>
      <c r="F230" s="159"/>
      <c r="G230" s="304"/>
      <c r="H230" s="304"/>
      <c r="I230" s="307"/>
      <c r="J230" s="307"/>
      <c r="K230" s="307"/>
      <c r="L230" s="308"/>
      <c r="M230" s="309"/>
      <c r="N230" s="309"/>
      <c r="O230" s="309"/>
      <c r="P230" s="309"/>
      <c r="Q230" s="309"/>
      <c r="R230" s="309"/>
      <c r="S230" s="309"/>
      <c r="T230" s="304"/>
    </row>
    <row r="231" spans="1:20" x14ac:dyDescent="0.25">
      <c r="A231" s="159"/>
      <c r="B231" s="159"/>
      <c r="C231" s="304"/>
      <c r="D231" s="304"/>
      <c r="E231" s="304"/>
      <c r="F231" s="159"/>
      <c r="G231" s="304"/>
      <c r="H231" s="304"/>
      <c r="I231" s="307"/>
      <c r="J231" s="307"/>
      <c r="K231" s="307"/>
      <c r="L231" s="308"/>
      <c r="M231" s="309"/>
      <c r="N231" s="309"/>
      <c r="O231" s="309"/>
      <c r="P231" s="309"/>
      <c r="Q231" s="309"/>
      <c r="R231" s="309"/>
      <c r="S231" s="309"/>
      <c r="T231" s="304"/>
    </row>
    <row r="232" spans="1:20" x14ac:dyDescent="0.25">
      <c r="A232" s="159"/>
      <c r="B232" s="159"/>
      <c r="C232" s="304"/>
      <c r="D232" s="304"/>
      <c r="E232" s="304"/>
      <c r="F232" s="159"/>
      <c r="G232" s="304"/>
      <c r="H232" s="304"/>
      <c r="I232" s="307"/>
      <c r="J232" s="307"/>
      <c r="K232" s="307"/>
      <c r="L232" s="308"/>
      <c r="M232" s="309"/>
      <c r="N232" s="309"/>
      <c r="O232" s="309"/>
      <c r="P232" s="309"/>
      <c r="Q232" s="309"/>
      <c r="R232" s="309"/>
      <c r="S232" s="309"/>
      <c r="T232" s="304"/>
    </row>
    <row r="233" spans="1:20" x14ac:dyDescent="0.25">
      <c r="A233" s="159"/>
      <c r="B233" s="159"/>
      <c r="C233" s="304"/>
      <c r="D233" s="304"/>
      <c r="E233" s="304"/>
      <c r="F233" s="159"/>
      <c r="G233" s="304"/>
      <c r="H233" s="304"/>
      <c r="I233" s="307"/>
      <c r="J233" s="307"/>
      <c r="K233" s="307"/>
      <c r="L233" s="308"/>
      <c r="M233" s="309"/>
      <c r="N233" s="309"/>
      <c r="O233" s="309"/>
      <c r="P233" s="309"/>
      <c r="Q233" s="309"/>
      <c r="R233" s="309"/>
      <c r="S233" s="309"/>
      <c r="T233" s="304"/>
    </row>
    <row r="234" spans="1:20" x14ac:dyDescent="0.25">
      <c r="A234" s="159"/>
      <c r="B234" s="159"/>
      <c r="C234" s="304"/>
      <c r="D234" s="304"/>
      <c r="E234" s="304"/>
      <c r="F234" s="159"/>
      <c r="G234" s="304"/>
      <c r="H234" s="304"/>
      <c r="I234" s="307"/>
      <c r="J234" s="307"/>
      <c r="K234" s="307"/>
      <c r="L234" s="308"/>
      <c r="M234" s="309"/>
      <c r="N234" s="309"/>
      <c r="O234" s="309"/>
      <c r="P234" s="309"/>
      <c r="Q234" s="309"/>
      <c r="R234" s="309"/>
      <c r="S234" s="309"/>
      <c r="T234" s="304"/>
    </row>
    <row r="235" spans="1:20" x14ac:dyDescent="0.25">
      <c r="A235" s="159"/>
      <c r="B235" s="159"/>
      <c r="C235" s="304"/>
      <c r="D235" s="304"/>
      <c r="E235" s="304"/>
      <c r="F235" s="159"/>
      <c r="G235" s="304"/>
      <c r="H235" s="304"/>
      <c r="I235" s="307"/>
      <c r="J235" s="307"/>
      <c r="K235" s="307"/>
      <c r="L235" s="308"/>
      <c r="M235" s="309"/>
      <c r="N235" s="309"/>
      <c r="O235" s="309"/>
      <c r="P235" s="309"/>
      <c r="Q235" s="309"/>
      <c r="R235" s="309"/>
      <c r="S235" s="309"/>
      <c r="T235" s="304"/>
    </row>
    <row r="236" spans="1:20" x14ac:dyDescent="0.25">
      <c r="A236" s="159"/>
      <c r="B236" s="159"/>
      <c r="C236" s="304"/>
      <c r="D236" s="304"/>
      <c r="E236" s="304"/>
      <c r="F236" s="159"/>
      <c r="G236" s="304"/>
      <c r="H236" s="304"/>
      <c r="I236" s="307"/>
      <c r="J236" s="307"/>
      <c r="K236" s="307"/>
      <c r="L236" s="308"/>
      <c r="M236" s="309"/>
      <c r="N236" s="309"/>
      <c r="O236" s="309"/>
      <c r="P236" s="309"/>
      <c r="Q236" s="309"/>
      <c r="R236" s="309"/>
      <c r="S236" s="309"/>
      <c r="T236" s="304"/>
    </row>
    <row r="237" spans="1:20" x14ac:dyDescent="0.25">
      <c r="A237" s="159"/>
      <c r="B237" s="159"/>
      <c r="C237" s="304"/>
      <c r="D237" s="304"/>
      <c r="E237" s="304"/>
      <c r="F237" s="159"/>
      <c r="G237" s="304"/>
      <c r="H237" s="304"/>
      <c r="I237" s="307"/>
      <c r="J237" s="307"/>
      <c r="K237" s="307"/>
      <c r="L237" s="308"/>
      <c r="M237" s="309"/>
      <c r="N237" s="309"/>
      <c r="O237" s="309"/>
      <c r="P237" s="309"/>
      <c r="Q237" s="309"/>
      <c r="R237" s="309"/>
      <c r="S237" s="309"/>
      <c r="T237" s="304"/>
    </row>
    <row r="238" spans="1:20" x14ac:dyDescent="0.25">
      <c r="A238" s="159"/>
      <c r="B238" s="159"/>
      <c r="C238" s="304"/>
      <c r="D238" s="304"/>
      <c r="E238" s="304"/>
      <c r="F238" s="159"/>
      <c r="G238" s="304"/>
      <c r="H238" s="304"/>
      <c r="I238" s="307"/>
      <c r="J238" s="307"/>
      <c r="K238" s="307"/>
      <c r="L238" s="308"/>
      <c r="M238" s="309"/>
      <c r="N238" s="309"/>
      <c r="O238" s="309"/>
      <c r="P238" s="309"/>
      <c r="Q238" s="309"/>
      <c r="R238" s="309"/>
      <c r="S238" s="309"/>
      <c r="T238" s="304"/>
    </row>
    <row r="239" spans="1:20" x14ac:dyDescent="0.25">
      <c r="A239" s="159"/>
      <c r="B239" s="159"/>
      <c r="C239" s="304"/>
      <c r="D239" s="304"/>
      <c r="E239" s="304"/>
      <c r="F239" s="159"/>
      <c r="G239" s="304"/>
      <c r="H239" s="304"/>
      <c r="I239" s="307"/>
      <c r="J239" s="307"/>
      <c r="K239" s="307"/>
      <c r="L239" s="308"/>
      <c r="M239" s="309"/>
      <c r="N239" s="309"/>
      <c r="O239" s="309"/>
      <c r="P239" s="309"/>
      <c r="Q239" s="309"/>
      <c r="R239" s="309"/>
      <c r="S239" s="309"/>
      <c r="T239" s="304"/>
    </row>
    <row r="240" spans="1:20" x14ac:dyDescent="0.25">
      <c r="A240" s="159"/>
      <c r="B240" s="159"/>
      <c r="C240" s="304"/>
      <c r="D240" s="304"/>
      <c r="E240" s="304"/>
      <c r="F240" s="159"/>
      <c r="G240" s="304"/>
      <c r="H240" s="304"/>
      <c r="I240" s="307"/>
      <c r="J240" s="307"/>
      <c r="K240" s="307"/>
      <c r="L240" s="308"/>
      <c r="M240" s="309"/>
      <c r="N240" s="309"/>
      <c r="O240" s="309"/>
      <c r="P240" s="309"/>
      <c r="Q240" s="309"/>
      <c r="R240" s="309"/>
      <c r="S240" s="309"/>
      <c r="T240" s="304"/>
    </row>
    <row r="241" spans="1:20" x14ac:dyDescent="0.25">
      <c r="A241" s="159"/>
      <c r="B241" s="159"/>
      <c r="C241" s="304"/>
      <c r="D241" s="304"/>
      <c r="E241" s="304"/>
      <c r="F241" s="159"/>
      <c r="G241" s="304"/>
      <c r="H241" s="304"/>
      <c r="I241" s="307"/>
      <c r="J241" s="307"/>
      <c r="K241" s="307"/>
      <c r="L241" s="308"/>
      <c r="M241" s="309"/>
      <c r="N241" s="309"/>
      <c r="O241" s="309"/>
      <c r="P241" s="309"/>
      <c r="Q241" s="309"/>
      <c r="R241" s="309"/>
      <c r="S241" s="309"/>
      <c r="T241" s="304"/>
    </row>
    <row r="242" spans="1:20" x14ac:dyDescent="0.25">
      <c r="A242" s="159"/>
      <c r="B242" s="159"/>
      <c r="C242" s="304"/>
      <c r="D242" s="304"/>
      <c r="E242" s="304"/>
      <c r="F242" s="159"/>
      <c r="G242" s="304"/>
      <c r="H242" s="304"/>
      <c r="I242" s="307"/>
      <c r="J242" s="307"/>
      <c r="K242" s="307"/>
      <c r="L242" s="308"/>
      <c r="M242" s="309"/>
      <c r="N242" s="309"/>
      <c r="O242" s="309"/>
      <c r="P242" s="309"/>
      <c r="Q242" s="309"/>
      <c r="R242" s="309"/>
      <c r="S242" s="309"/>
      <c r="T242" s="304"/>
    </row>
    <row r="243" spans="1:20" x14ac:dyDescent="0.25">
      <c r="A243" s="159"/>
      <c r="B243" s="159"/>
      <c r="C243" s="304"/>
      <c r="D243" s="304"/>
      <c r="E243" s="304"/>
      <c r="F243" s="159"/>
      <c r="G243" s="304"/>
      <c r="H243" s="304"/>
      <c r="I243" s="307"/>
      <c r="J243" s="307"/>
      <c r="K243" s="307"/>
      <c r="L243" s="308"/>
      <c r="M243" s="309"/>
      <c r="N243" s="309"/>
      <c r="O243" s="309"/>
      <c r="P243" s="309"/>
      <c r="Q243" s="309"/>
      <c r="R243" s="309"/>
      <c r="S243" s="309"/>
      <c r="T243" s="304"/>
    </row>
    <row r="244" spans="1:20" x14ac:dyDescent="0.25">
      <c r="A244" s="159"/>
      <c r="B244" s="159"/>
      <c r="C244" s="304"/>
      <c r="D244" s="304"/>
      <c r="E244" s="304"/>
      <c r="F244" s="159"/>
      <c r="G244" s="304"/>
      <c r="H244" s="304"/>
      <c r="I244" s="307"/>
      <c r="J244" s="307"/>
      <c r="K244" s="307"/>
      <c r="L244" s="308"/>
      <c r="M244" s="309"/>
      <c r="N244" s="309"/>
      <c r="O244" s="309"/>
      <c r="P244" s="309"/>
      <c r="Q244" s="309"/>
      <c r="R244" s="309"/>
      <c r="S244" s="309"/>
      <c r="T244" s="304"/>
    </row>
    <row r="245" spans="1:20" x14ac:dyDescent="0.25">
      <c r="A245" s="159"/>
      <c r="B245" s="159"/>
      <c r="C245" s="304"/>
      <c r="D245" s="304"/>
      <c r="E245" s="304"/>
      <c r="F245" s="159"/>
      <c r="G245" s="304"/>
      <c r="H245" s="304"/>
      <c r="I245" s="307"/>
      <c r="J245" s="307"/>
      <c r="K245" s="307"/>
      <c r="L245" s="308"/>
      <c r="M245" s="309"/>
      <c r="N245" s="309"/>
      <c r="O245" s="309"/>
      <c r="P245" s="309"/>
      <c r="Q245" s="309"/>
      <c r="R245" s="309"/>
      <c r="S245" s="309"/>
      <c r="T245" s="304"/>
    </row>
    <row r="246" spans="1:20" x14ac:dyDescent="0.25">
      <c r="A246" s="159"/>
      <c r="B246" s="159"/>
      <c r="C246" s="304"/>
      <c r="D246" s="304"/>
      <c r="E246" s="304"/>
      <c r="F246" s="159"/>
      <c r="G246" s="304"/>
      <c r="H246" s="304"/>
      <c r="I246" s="307"/>
      <c r="J246" s="307"/>
      <c r="K246" s="307"/>
      <c r="L246" s="308"/>
      <c r="M246" s="309"/>
      <c r="N246" s="309"/>
      <c r="O246" s="309"/>
      <c r="P246" s="309"/>
      <c r="Q246" s="309"/>
      <c r="R246" s="309"/>
      <c r="S246" s="309"/>
      <c r="T246" s="304"/>
    </row>
    <row r="247" spans="1:20" x14ac:dyDescent="0.25">
      <c r="A247" s="159"/>
      <c r="B247" s="159"/>
      <c r="C247" s="304"/>
      <c r="D247" s="304"/>
      <c r="E247" s="304"/>
      <c r="F247" s="159"/>
      <c r="G247" s="304"/>
      <c r="H247" s="304"/>
      <c r="I247" s="307"/>
      <c r="J247" s="307"/>
      <c r="K247" s="307"/>
      <c r="L247" s="308"/>
      <c r="M247" s="309"/>
      <c r="N247" s="309"/>
      <c r="O247" s="309"/>
      <c r="P247" s="309"/>
      <c r="Q247" s="309"/>
      <c r="R247" s="309"/>
      <c r="S247" s="309"/>
      <c r="T247" s="304"/>
    </row>
    <row r="248" spans="1:20" x14ac:dyDescent="0.25">
      <c r="A248" s="159"/>
      <c r="B248" s="159"/>
      <c r="C248" s="304"/>
      <c r="D248" s="304"/>
      <c r="E248" s="304"/>
      <c r="F248" s="159"/>
      <c r="G248" s="304"/>
      <c r="H248" s="304"/>
      <c r="I248" s="307"/>
      <c r="J248" s="307"/>
      <c r="K248" s="307"/>
      <c r="L248" s="308"/>
      <c r="M248" s="309"/>
      <c r="N248" s="309"/>
      <c r="O248" s="309"/>
      <c r="P248" s="309"/>
      <c r="Q248" s="309"/>
      <c r="R248" s="309"/>
      <c r="S248" s="309"/>
      <c r="T248" s="304"/>
    </row>
    <row r="249" spans="1:20" x14ac:dyDescent="0.25">
      <c r="A249" s="159"/>
      <c r="B249" s="159"/>
      <c r="C249" s="304"/>
      <c r="D249" s="304"/>
      <c r="E249" s="304"/>
      <c r="F249" s="159"/>
      <c r="G249" s="304"/>
      <c r="H249" s="304"/>
      <c r="I249" s="307"/>
      <c r="J249" s="307"/>
      <c r="K249" s="307"/>
      <c r="L249" s="308"/>
      <c r="M249" s="309"/>
      <c r="N249" s="309"/>
      <c r="O249" s="309"/>
      <c r="P249" s="309"/>
      <c r="Q249" s="309"/>
      <c r="R249" s="309"/>
      <c r="S249" s="309"/>
      <c r="T249" s="304"/>
    </row>
    <row r="250" spans="1:20" x14ac:dyDescent="0.25">
      <c r="A250" s="159"/>
      <c r="B250" s="159"/>
      <c r="C250" s="304"/>
      <c r="D250" s="304"/>
      <c r="E250" s="304"/>
      <c r="F250" s="159"/>
      <c r="G250" s="304"/>
      <c r="H250" s="304"/>
      <c r="I250" s="307"/>
      <c r="J250" s="307"/>
      <c r="K250" s="307"/>
      <c r="L250" s="308"/>
      <c r="M250" s="309"/>
      <c r="N250" s="309"/>
      <c r="O250" s="309"/>
      <c r="P250" s="309"/>
      <c r="Q250" s="309"/>
      <c r="R250" s="309"/>
      <c r="S250" s="309"/>
      <c r="T250" s="304"/>
    </row>
    <row r="251" spans="1:20" x14ac:dyDescent="0.25">
      <c r="A251" s="159"/>
      <c r="B251" s="159"/>
      <c r="C251" s="304"/>
      <c r="D251" s="304"/>
      <c r="E251" s="304"/>
      <c r="F251" s="159"/>
      <c r="G251" s="304"/>
      <c r="H251" s="304"/>
      <c r="I251" s="307"/>
      <c r="J251" s="307"/>
      <c r="K251" s="307"/>
      <c r="L251" s="308"/>
      <c r="M251" s="309"/>
      <c r="N251" s="309"/>
      <c r="O251" s="309"/>
      <c r="P251" s="309"/>
      <c r="Q251" s="309"/>
      <c r="R251" s="309"/>
      <c r="S251" s="309"/>
      <c r="T251" s="304"/>
    </row>
    <row r="252" spans="1:20" x14ac:dyDescent="0.25">
      <c r="A252" s="159"/>
      <c r="B252" s="159"/>
      <c r="C252" s="304"/>
      <c r="D252" s="304"/>
      <c r="E252" s="304"/>
      <c r="F252" s="159"/>
      <c r="G252" s="304"/>
      <c r="H252" s="304"/>
      <c r="I252" s="307"/>
      <c r="J252" s="307"/>
      <c r="K252" s="307"/>
      <c r="L252" s="308"/>
      <c r="M252" s="309"/>
      <c r="N252" s="309"/>
      <c r="O252" s="309"/>
      <c r="P252" s="309"/>
      <c r="Q252" s="309"/>
      <c r="R252" s="309"/>
      <c r="S252" s="309"/>
      <c r="T252" s="304"/>
    </row>
    <row r="253" spans="1:20" x14ac:dyDescent="0.25">
      <c r="A253" s="159"/>
      <c r="B253" s="159"/>
      <c r="C253" s="304"/>
      <c r="D253" s="304"/>
      <c r="E253" s="304"/>
      <c r="F253" s="159"/>
      <c r="G253" s="304"/>
      <c r="H253" s="304"/>
      <c r="I253" s="307"/>
      <c r="J253" s="307"/>
      <c r="K253" s="307"/>
      <c r="L253" s="308"/>
      <c r="M253" s="309"/>
      <c r="N253" s="309"/>
      <c r="O253" s="309"/>
      <c r="P253" s="309"/>
      <c r="Q253" s="309"/>
      <c r="R253" s="309"/>
      <c r="S253" s="309"/>
      <c r="T253" s="304"/>
    </row>
    <row r="254" spans="1:20" x14ac:dyDescent="0.25">
      <c r="A254" s="159"/>
      <c r="B254" s="159"/>
      <c r="C254" s="304"/>
      <c r="D254" s="304"/>
      <c r="E254" s="304"/>
      <c r="F254" s="159"/>
      <c r="G254" s="304"/>
      <c r="H254" s="304"/>
      <c r="I254" s="307"/>
      <c r="J254" s="307"/>
      <c r="K254" s="307"/>
      <c r="L254" s="308"/>
      <c r="M254" s="309"/>
      <c r="N254" s="309"/>
      <c r="O254" s="309"/>
      <c r="P254" s="309"/>
      <c r="Q254" s="309"/>
      <c r="R254" s="309"/>
      <c r="S254" s="309"/>
      <c r="T254" s="304"/>
    </row>
    <row r="255" spans="1:20" x14ac:dyDescent="0.25">
      <c r="A255" s="159"/>
      <c r="B255" s="159"/>
      <c r="C255" s="304"/>
      <c r="D255" s="304"/>
      <c r="E255" s="304"/>
      <c r="F255" s="159"/>
      <c r="G255" s="304"/>
      <c r="H255" s="304"/>
      <c r="I255" s="307"/>
      <c r="J255" s="307"/>
      <c r="K255" s="307"/>
      <c r="L255" s="308"/>
      <c r="M255" s="309"/>
      <c r="N255" s="309"/>
      <c r="O255" s="309"/>
      <c r="P255" s="309"/>
      <c r="Q255" s="309"/>
      <c r="R255" s="309"/>
      <c r="S255" s="309"/>
      <c r="T255" s="304"/>
    </row>
    <row r="256" spans="1:20" x14ac:dyDescent="0.25">
      <c r="A256" s="159"/>
      <c r="B256" s="159"/>
      <c r="C256" s="304"/>
      <c r="D256" s="304"/>
      <c r="E256" s="304"/>
      <c r="F256" s="159"/>
      <c r="G256" s="304"/>
      <c r="H256" s="304"/>
      <c r="I256" s="307"/>
      <c r="J256" s="307"/>
      <c r="K256" s="307"/>
      <c r="L256" s="308"/>
      <c r="M256" s="309"/>
      <c r="N256" s="309"/>
      <c r="O256" s="309"/>
      <c r="P256" s="309"/>
      <c r="Q256" s="309"/>
      <c r="R256" s="309"/>
      <c r="S256" s="309"/>
      <c r="T256" s="304"/>
    </row>
    <row r="257" spans="1:20" x14ac:dyDescent="0.25">
      <c r="A257" s="159"/>
      <c r="B257" s="159"/>
      <c r="C257" s="304"/>
      <c r="D257" s="304"/>
      <c r="E257" s="304"/>
      <c r="F257" s="159"/>
      <c r="G257" s="304"/>
      <c r="H257" s="304"/>
      <c r="I257" s="307"/>
      <c r="J257" s="307"/>
      <c r="K257" s="307"/>
      <c r="L257" s="308"/>
      <c r="M257" s="309"/>
      <c r="N257" s="309"/>
      <c r="O257" s="309"/>
      <c r="P257" s="309"/>
      <c r="Q257" s="309"/>
      <c r="R257" s="309"/>
      <c r="S257" s="309"/>
      <c r="T257" s="304"/>
    </row>
    <row r="258" spans="1:20" x14ac:dyDescent="0.25">
      <c r="A258" s="159"/>
      <c r="B258" s="159"/>
      <c r="C258" s="304"/>
      <c r="D258" s="304"/>
      <c r="E258" s="304"/>
      <c r="F258" s="159"/>
      <c r="G258" s="304"/>
      <c r="H258" s="304"/>
      <c r="I258" s="307"/>
      <c r="J258" s="307"/>
      <c r="K258" s="307"/>
      <c r="L258" s="308"/>
      <c r="M258" s="309"/>
      <c r="N258" s="309"/>
      <c r="O258" s="309"/>
      <c r="P258" s="309"/>
      <c r="Q258" s="309"/>
      <c r="R258" s="309"/>
      <c r="S258" s="309"/>
      <c r="T258" s="304"/>
    </row>
    <row r="259" spans="1:20" x14ac:dyDescent="0.25">
      <c r="A259" s="159"/>
      <c r="B259" s="159"/>
      <c r="C259" s="304"/>
      <c r="D259" s="304"/>
      <c r="E259" s="304"/>
      <c r="F259" s="159"/>
      <c r="G259" s="304"/>
      <c r="H259" s="304"/>
      <c r="I259" s="307"/>
      <c r="J259" s="307"/>
      <c r="K259" s="307"/>
      <c r="L259" s="308"/>
      <c r="M259" s="309"/>
      <c r="N259" s="309"/>
      <c r="O259" s="309"/>
      <c r="P259" s="309"/>
      <c r="Q259" s="309"/>
      <c r="R259" s="309"/>
      <c r="S259" s="309"/>
      <c r="T259" s="304"/>
    </row>
    <row r="260" spans="1:20" x14ac:dyDescent="0.25">
      <c r="A260" s="159"/>
      <c r="B260" s="159"/>
      <c r="C260" s="304"/>
      <c r="D260" s="304"/>
      <c r="E260" s="304"/>
      <c r="F260" s="159"/>
      <c r="G260" s="304"/>
      <c r="H260" s="304"/>
      <c r="I260" s="307"/>
      <c r="J260" s="307"/>
      <c r="K260" s="307"/>
      <c r="L260" s="308"/>
      <c r="M260" s="309"/>
      <c r="N260" s="309"/>
      <c r="O260" s="309"/>
      <c r="P260" s="309"/>
      <c r="Q260" s="309"/>
      <c r="R260" s="309"/>
      <c r="S260" s="309"/>
      <c r="T260" s="304"/>
    </row>
    <row r="261" spans="1:20" x14ac:dyDescent="0.25">
      <c r="A261" s="159"/>
      <c r="B261" s="159"/>
      <c r="C261" s="304"/>
      <c r="D261" s="304"/>
      <c r="E261" s="304"/>
      <c r="F261" s="159"/>
      <c r="G261" s="304"/>
      <c r="H261" s="304"/>
      <c r="I261" s="307"/>
      <c r="J261" s="307"/>
      <c r="K261" s="307"/>
      <c r="L261" s="308"/>
      <c r="M261" s="309"/>
      <c r="N261" s="309"/>
      <c r="O261" s="309"/>
      <c r="P261" s="309"/>
      <c r="Q261" s="309"/>
      <c r="R261" s="309"/>
      <c r="S261" s="309"/>
      <c r="T261" s="304"/>
    </row>
    <row r="262" spans="1:20" x14ac:dyDescent="0.25">
      <c r="A262" s="159"/>
      <c r="B262" s="159"/>
      <c r="C262" s="304"/>
      <c r="D262" s="304"/>
      <c r="E262" s="304"/>
      <c r="F262" s="159"/>
      <c r="G262" s="304"/>
      <c r="H262" s="304"/>
      <c r="I262" s="307"/>
      <c r="J262" s="307"/>
      <c r="K262" s="307"/>
      <c r="L262" s="308"/>
      <c r="M262" s="309"/>
      <c r="N262" s="309"/>
      <c r="O262" s="309"/>
      <c r="P262" s="309"/>
      <c r="Q262" s="309"/>
      <c r="R262" s="309"/>
      <c r="S262" s="309"/>
      <c r="T262" s="304"/>
    </row>
    <row r="263" spans="1:20" x14ac:dyDescent="0.25">
      <c r="A263" s="159"/>
      <c r="B263" s="159"/>
      <c r="C263" s="304"/>
      <c r="D263" s="304"/>
      <c r="E263" s="304"/>
      <c r="F263" s="159"/>
      <c r="G263" s="304"/>
      <c r="H263" s="304"/>
      <c r="I263" s="307"/>
      <c r="J263" s="307"/>
      <c r="K263" s="307"/>
      <c r="L263" s="308"/>
      <c r="M263" s="309"/>
      <c r="N263" s="309"/>
      <c r="O263" s="309"/>
      <c r="P263" s="309"/>
      <c r="Q263" s="309"/>
      <c r="R263" s="309"/>
      <c r="S263" s="309"/>
      <c r="T263" s="304"/>
    </row>
    <row r="264" spans="1:20" x14ac:dyDescent="0.25">
      <c r="A264" s="159"/>
      <c r="B264" s="159"/>
      <c r="C264" s="304"/>
      <c r="D264" s="304"/>
      <c r="E264" s="304"/>
      <c r="F264" s="159"/>
      <c r="G264" s="304"/>
      <c r="H264" s="304"/>
      <c r="I264" s="307"/>
      <c r="J264" s="307"/>
      <c r="K264" s="307"/>
      <c r="L264" s="308"/>
      <c r="M264" s="309"/>
      <c r="N264" s="309"/>
      <c r="O264" s="309"/>
      <c r="P264" s="309"/>
      <c r="Q264" s="309"/>
      <c r="R264" s="309"/>
      <c r="S264" s="309"/>
      <c r="T264" s="304"/>
    </row>
    <row r="265" spans="1:20" x14ac:dyDescent="0.25">
      <c r="A265" s="159"/>
      <c r="B265" s="159"/>
      <c r="C265" s="304"/>
      <c r="D265" s="304"/>
      <c r="E265" s="304"/>
      <c r="F265" s="159"/>
      <c r="G265" s="304"/>
      <c r="H265" s="304"/>
      <c r="I265" s="307"/>
      <c r="J265" s="307"/>
      <c r="K265" s="307"/>
      <c r="L265" s="308"/>
      <c r="M265" s="309"/>
      <c r="N265" s="309"/>
      <c r="O265" s="309"/>
      <c r="P265" s="309"/>
      <c r="Q265" s="309"/>
      <c r="R265" s="309"/>
      <c r="S265" s="309"/>
      <c r="T265" s="304"/>
    </row>
    <row r="266" spans="1:20" x14ac:dyDescent="0.25">
      <c r="A266" s="159"/>
      <c r="B266" s="159"/>
      <c r="C266" s="304"/>
      <c r="D266" s="304"/>
      <c r="E266" s="304"/>
      <c r="F266" s="159"/>
      <c r="G266" s="304"/>
      <c r="H266" s="304"/>
      <c r="I266" s="307"/>
      <c r="J266" s="307"/>
      <c r="K266" s="307"/>
      <c r="L266" s="308"/>
      <c r="M266" s="309"/>
      <c r="N266" s="309"/>
      <c r="O266" s="309"/>
      <c r="P266" s="309"/>
      <c r="Q266" s="309"/>
      <c r="R266" s="309"/>
      <c r="S266" s="309"/>
      <c r="T266" s="304"/>
    </row>
    <row r="267" spans="1:20" x14ac:dyDescent="0.25">
      <c r="A267" s="159"/>
      <c r="B267" s="159"/>
      <c r="C267" s="304"/>
      <c r="D267" s="304"/>
      <c r="E267" s="304"/>
      <c r="F267" s="159"/>
      <c r="G267" s="304"/>
      <c r="H267" s="304"/>
      <c r="I267" s="307"/>
      <c r="J267" s="307"/>
      <c r="K267" s="307"/>
      <c r="L267" s="308"/>
      <c r="M267" s="309"/>
      <c r="N267" s="309"/>
      <c r="O267" s="309"/>
      <c r="P267" s="309"/>
      <c r="Q267" s="309"/>
      <c r="R267" s="309"/>
      <c r="S267" s="309"/>
      <c r="T267" s="304"/>
    </row>
    <row r="268" spans="1:20" x14ac:dyDescent="0.25">
      <c r="A268" s="159"/>
      <c r="B268" s="159"/>
      <c r="C268" s="304"/>
      <c r="D268" s="304"/>
      <c r="E268" s="304"/>
      <c r="F268" s="159"/>
      <c r="G268" s="304"/>
      <c r="H268" s="304"/>
      <c r="I268" s="307"/>
      <c r="J268" s="307"/>
      <c r="K268" s="307"/>
      <c r="L268" s="308"/>
      <c r="M268" s="309"/>
      <c r="N268" s="309"/>
      <c r="O268" s="309"/>
      <c r="P268" s="309"/>
      <c r="Q268" s="309"/>
      <c r="R268" s="309"/>
      <c r="S268" s="309"/>
      <c r="T268" s="304"/>
    </row>
    <row r="269" spans="1:20" x14ac:dyDescent="0.25">
      <c r="A269" s="159"/>
      <c r="B269" s="159"/>
      <c r="C269" s="304"/>
      <c r="D269" s="304"/>
      <c r="E269" s="304"/>
      <c r="F269" s="159"/>
      <c r="G269" s="304"/>
      <c r="H269" s="304"/>
      <c r="I269" s="307"/>
      <c r="J269" s="307"/>
      <c r="K269" s="307"/>
      <c r="L269" s="308"/>
      <c r="M269" s="309"/>
      <c r="N269" s="309"/>
      <c r="O269" s="309"/>
      <c r="P269" s="309"/>
      <c r="Q269" s="309"/>
      <c r="R269" s="309"/>
      <c r="S269" s="309"/>
      <c r="T269" s="304"/>
    </row>
    <row r="270" spans="1:20" x14ac:dyDescent="0.25">
      <c r="A270" s="159"/>
      <c r="B270" s="159"/>
      <c r="C270" s="304"/>
      <c r="D270" s="304"/>
      <c r="E270" s="304"/>
      <c r="F270" s="159"/>
      <c r="G270" s="304"/>
      <c r="H270" s="304"/>
      <c r="I270" s="307"/>
      <c r="J270" s="307"/>
      <c r="K270" s="307"/>
      <c r="L270" s="308"/>
      <c r="M270" s="309"/>
      <c r="N270" s="309"/>
      <c r="O270" s="309"/>
      <c r="P270" s="309"/>
      <c r="Q270" s="309"/>
      <c r="R270" s="309"/>
      <c r="S270" s="309"/>
      <c r="T270" s="304"/>
    </row>
    <row r="271" spans="1:20" x14ac:dyDescent="0.25">
      <c r="A271" s="159"/>
      <c r="B271" s="159"/>
      <c r="C271" s="304"/>
      <c r="D271" s="304"/>
      <c r="E271" s="304"/>
      <c r="F271" s="159"/>
      <c r="G271" s="304"/>
      <c r="H271" s="304"/>
      <c r="I271" s="307"/>
      <c r="J271" s="307"/>
      <c r="K271" s="307"/>
      <c r="L271" s="308"/>
      <c r="M271" s="309"/>
      <c r="N271" s="309"/>
      <c r="O271" s="309"/>
      <c r="P271" s="309"/>
      <c r="Q271" s="309"/>
      <c r="R271" s="309"/>
      <c r="S271" s="309"/>
      <c r="T271" s="304"/>
    </row>
    <row r="272" spans="1:20" x14ac:dyDescent="0.25">
      <c r="A272" s="159"/>
      <c r="B272" s="159"/>
      <c r="C272" s="304"/>
      <c r="D272" s="304"/>
      <c r="E272" s="304"/>
      <c r="F272" s="159"/>
      <c r="G272" s="304"/>
      <c r="H272" s="304"/>
      <c r="I272" s="307"/>
      <c r="J272" s="307"/>
      <c r="K272" s="307"/>
      <c r="L272" s="308"/>
      <c r="M272" s="309"/>
      <c r="N272" s="309"/>
      <c r="O272" s="309"/>
      <c r="P272" s="309"/>
      <c r="Q272" s="309"/>
      <c r="R272" s="309"/>
      <c r="S272" s="309"/>
      <c r="T272" s="304"/>
    </row>
    <row r="273" spans="1:20" x14ac:dyDescent="0.25">
      <c r="A273" s="159"/>
      <c r="B273" s="159"/>
      <c r="C273" s="304"/>
      <c r="D273" s="304"/>
      <c r="E273" s="304"/>
      <c r="F273" s="159"/>
      <c r="G273" s="304"/>
      <c r="H273" s="304"/>
      <c r="I273" s="307"/>
      <c r="J273" s="307"/>
      <c r="K273" s="307"/>
      <c r="L273" s="308"/>
      <c r="M273" s="309"/>
      <c r="N273" s="309"/>
      <c r="O273" s="309"/>
      <c r="P273" s="309"/>
      <c r="Q273" s="309"/>
      <c r="R273" s="309"/>
      <c r="S273" s="309"/>
      <c r="T273" s="304"/>
    </row>
    <row r="274" spans="1:20" x14ac:dyDescent="0.25">
      <c r="A274" s="159"/>
      <c r="B274" s="159"/>
      <c r="C274" s="304"/>
      <c r="D274" s="304"/>
      <c r="E274" s="304"/>
      <c r="F274" s="159"/>
      <c r="G274" s="304"/>
      <c r="H274" s="304"/>
      <c r="I274" s="307"/>
      <c r="J274" s="307"/>
      <c r="K274" s="307"/>
      <c r="L274" s="308"/>
      <c r="M274" s="309"/>
      <c r="N274" s="309"/>
      <c r="O274" s="309"/>
      <c r="P274" s="309"/>
      <c r="Q274" s="309"/>
      <c r="R274" s="309"/>
      <c r="S274" s="309"/>
      <c r="T274" s="304"/>
    </row>
    <row r="275" spans="1:20" x14ac:dyDescent="0.25">
      <c r="A275" s="159"/>
      <c r="B275" s="159"/>
      <c r="C275" s="304"/>
      <c r="D275" s="304"/>
      <c r="E275" s="304"/>
      <c r="F275" s="159"/>
      <c r="G275" s="304"/>
      <c r="H275" s="304"/>
      <c r="I275" s="307"/>
      <c r="J275" s="307"/>
      <c r="K275" s="307"/>
      <c r="L275" s="308"/>
      <c r="M275" s="309"/>
      <c r="N275" s="309"/>
      <c r="O275" s="309"/>
      <c r="P275" s="309"/>
      <c r="Q275" s="309"/>
      <c r="R275" s="309"/>
      <c r="S275" s="309"/>
      <c r="T275" s="304"/>
    </row>
    <row r="276" spans="1:20" x14ac:dyDescent="0.25">
      <c r="A276" s="159"/>
      <c r="B276" s="159"/>
      <c r="C276" s="304"/>
      <c r="D276" s="304"/>
      <c r="E276" s="304"/>
      <c r="F276" s="159"/>
      <c r="G276" s="304"/>
      <c r="H276" s="304"/>
      <c r="I276" s="307"/>
      <c r="J276" s="307"/>
      <c r="K276" s="307"/>
      <c r="L276" s="308"/>
      <c r="M276" s="309"/>
      <c r="N276" s="309"/>
      <c r="O276" s="309"/>
      <c r="P276" s="309"/>
      <c r="Q276" s="309"/>
      <c r="R276" s="309"/>
      <c r="S276" s="309"/>
      <c r="T276" s="304"/>
    </row>
    <row r="277" spans="1:20" x14ac:dyDescent="0.25">
      <c r="A277" s="159"/>
      <c r="B277" s="159"/>
      <c r="C277" s="304"/>
      <c r="D277" s="304"/>
      <c r="E277" s="304"/>
      <c r="F277" s="159"/>
      <c r="G277" s="304"/>
      <c r="H277" s="304"/>
      <c r="I277" s="307"/>
      <c r="J277" s="307"/>
      <c r="K277" s="307"/>
      <c r="L277" s="308"/>
      <c r="M277" s="309"/>
      <c r="N277" s="309"/>
      <c r="O277" s="309"/>
      <c r="P277" s="309"/>
      <c r="Q277" s="309"/>
      <c r="R277" s="309"/>
      <c r="S277" s="309"/>
      <c r="T277" s="304"/>
    </row>
    <row r="278" spans="1:20" x14ac:dyDescent="0.25">
      <c r="A278" s="159"/>
      <c r="B278" s="159"/>
      <c r="C278" s="304"/>
      <c r="D278" s="304"/>
      <c r="E278" s="304"/>
      <c r="F278" s="159"/>
      <c r="G278" s="304"/>
      <c r="H278" s="304"/>
      <c r="I278" s="307"/>
      <c r="J278" s="307"/>
      <c r="K278" s="307"/>
      <c r="L278" s="308"/>
      <c r="M278" s="309"/>
      <c r="N278" s="309"/>
      <c r="O278" s="309"/>
      <c r="P278" s="309"/>
      <c r="Q278" s="309"/>
      <c r="R278" s="309"/>
      <c r="S278" s="309"/>
      <c r="T278" s="304"/>
    </row>
    <row r="279" spans="1:20" x14ac:dyDescent="0.25">
      <c r="A279" s="159"/>
      <c r="B279" s="159"/>
      <c r="C279" s="304"/>
      <c r="D279" s="304"/>
      <c r="E279" s="304"/>
      <c r="F279" s="159"/>
      <c r="G279" s="304"/>
      <c r="H279" s="304"/>
      <c r="I279" s="307"/>
      <c r="J279" s="307"/>
      <c r="K279" s="307"/>
      <c r="L279" s="308"/>
      <c r="M279" s="309"/>
      <c r="N279" s="309"/>
      <c r="O279" s="309"/>
      <c r="P279" s="309"/>
      <c r="Q279" s="309"/>
      <c r="R279" s="309"/>
      <c r="S279" s="309"/>
      <c r="T279" s="304"/>
    </row>
    <row r="280" spans="1:20" x14ac:dyDescent="0.25">
      <c r="A280" s="159"/>
      <c r="B280" s="159"/>
      <c r="C280" s="304"/>
      <c r="D280" s="304"/>
      <c r="E280" s="304"/>
      <c r="F280" s="159"/>
      <c r="G280" s="304"/>
      <c r="H280" s="304"/>
      <c r="I280" s="307"/>
      <c r="J280" s="307"/>
      <c r="K280" s="307"/>
      <c r="L280" s="308"/>
      <c r="M280" s="309"/>
      <c r="N280" s="309"/>
      <c r="O280" s="309"/>
      <c r="P280" s="309"/>
      <c r="Q280" s="309"/>
      <c r="R280" s="309"/>
      <c r="S280" s="309"/>
      <c r="T280" s="304"/>
    </row>
    <row r="281" spans="1:20" x14ac:dyDescent="0.25">
      <c r="A281" s="159"/>
      <c r="B281" s="159"/>
      <c r="C281" s="304"/>
      <c r="D281" s="304"/>
      <c r="E281" s="304"/>
      <c r="F281" s="159"/>
      <c r="G281" s="304"/>
      <c r="H281" s="304"/>
      <c r="I281" s="307"/>
      <c r="J281" s="307"/>
      <c r="K281" s="307"/>
      <c r="L281" s="308"/>
      <c r="M281" s="309"/>
      <c r="N281" s="309"/>
      <c r="O281" s="309"/>
      <c r="P281" s="309"/>
      <c r="Q281" s="309"/>
      <c r="R281" s="309"/>
      <c r="S281" s="309"/>
      <c r="T281" s="304"/>
    </row>
    <row r="282" spans="1:20" x14ac:dyDescent="0.25">
      <c r="A282" s="159"/>
      <c r="B282" s="159"/>
      <c r="C282" s="304"/>
      <c r="D282" s="304"/>
      <c r="E282" s="304"/>
      <c r="F282" s="159"/>
      <c r="G282" s="304"/>
      <c r="H282" s="304"/>
      <c r="I282" s="307"/>
      <c r="J282" s="307"/>
      <c r="K282" s="307"/>
      <c r="L282" s="308"/>
      <c r="M282" s="309"/>
      <c r="N282" s="309"/>
      <c r="O282" s="309"/>
      <c r="P282" s="309"/>
      <c r="Q282" s="309"/>
      <c r="R282" s="309"/>
      <c r="S282" s="309"/>
      <c r="T282" s="304"/>
    </row>
    <row r="283" spans="1:20" x14ac:dyDescent="0.25">
      <c r="A283" s="159"/>
      <c r="B283" s="159"/>
      <c r="C283" s="304"/>
      <c r="D283" s="304"/>
      <c r="E283" s="304"/>
      <c r="F283" s="159"/>
      <c r="G283" s="304"/>
      <c r="H283" s="304"/>
      <c r="I283" s="307"/>
      <c r="J283" s="307"/>
      <c r="K283" s="307"/>
      <c r="L283" s="308"/>
      <c r="M283" s="309"/>
      <c r="N283" s="309"/>
      <c r="O283" s="309"/>
      <c r="P283" s="309"/>
      <c r="Q283" s="309"/>
      <c r="R283" s="309"/>
      <c r="S283" s="309"/>
      <c r="T283" s="304"/>
    </row>
    <row r="284" spans="1:20" x14ac:dyDescent="0.25">
      <c r="A284" s="159"/>
      <c r="B284" s="159"/>
      <c r="C284" s="304"/>
      <c r="D284" s="304"/>
      <c r="E284" s="304"/>
      <c r="F284" s="159"/>
      <c r="G284" s="304"/>
      <c r="H284" s="304"/>
      <c r="I284" s="307"/>
      <c r="J284" s="307"/>
      <c r="K284" s="307"/>
      <c r="L284" s="308"/>
      <c r="M284" s="309"/>
      <c r="N284" s="309"/>
      <c r="O284" s="309"/>
      <c r="P284" s="309"/>
      <c r="Q284" s="309"/>
      <c r="R284" s="309"/>
      <c r="S284" s="309"/>
      <c r="T284" s="304"/>
    </row>
    <row r="285" spans="1:20" x14ac:dyDescent="0.25">
      <c r="A285" s="159"/>
      <c r="B285" s="159"/>
      <c r="C285" s="304"/>
      <c r="D285" s="304"/>
      <c r="E285" s="304"/>
      <c r="F285" s="159"/>
      <c r="G285" s="304"/>
      <c r="H285" s="304"/>
      <c r="I285" s="307"/>
      <c r="J285" s="307"/>
      <c r="K285" s="307"/>
      <c r="L285" s="308"/>
      <c r="M285" s="309"/>
      <c r="N285" s="309"/>
      <c r="O285" s="309"/>
      <c r="P285" s="309"/>
      <c r="Q285" s="309"/>
      <c r="R285" s="309"/>
      <c r="S285" s="309"/>
      <c r="T285" s="304"/>
    </row>
    <row r="286" spans="1:20" x14ac:dyDescent="0.25">
      <c r="A286" s="159"/>
      <c r="B286" s="159"/>
      <c r="C286" s="304"/>
      <c r="D286" s="304"/>
      <c r="E286" s="304"/>
      <c r="F286" s="159"/>
      <c r="G286" s="304"/>
      <c r="H286" s="304"/>
      <c r="I286" s="307"/>
      <c r="J286" s="307"/>
      <c r="K286" s="307"/>
      <c r="L286" s="308"/>
      <c r="M286" s="309"/>
      <c r="N286" s="309"/>
      <c r="O286" s="309"/>
      <c r="P286" s="309"/>
      <c r="Q286" s="309"/>
      <c r="R286" s="309"/>
      <c r="S286" s="309"/>
      <c r="T286" s="304"/>
    </row>
    <row r="287" spans="1:20" x14ac:dyDescent="0.25">
      <c r="A287" s="159"/>
      <c r="B287" s="159"/>
      <c r="C287" s="304"/>
      <c r="D287" s="304"/>
      <c r="E287" s="304"/>
      <c r="F287" s="159"/>
      <c r="G287" s="304"/>
      <c r="H287" s="304"/>
      <c r="I287" s="307"/>
      <c r="J287" s="307"/>
      <c r="K287" s="307"/>
      <c r="L287" s="308"/>
      <c r="M287" s="309"/>
      <c r="N287" s="309"/>
      <c r="O287" s="309"/>
      <c r="P287" s="309"/>
      <c r="Q287" s="309"/>
      <c r="R287" s="309"/>
      <c r="S287" s="309"/>
      <c r="T287" s="304"/>
    </row>
    <row r="288" spans="1:20" x14ac:dyDescent="0.25">
      <c r="A288" s="159"/>
      <c r="B288" s="159"/>
      <c r="C288" s="304"/>
      <c r="D288" s="304"/>
      <c r="E288" s="304"/>
      <c r="F288" s="159"/>
      <c r="G288" s="304"/>
      <c r="H288" s="304"/>
      <c r="I288" s="307"/>
      <c r="J288" s="307"/>
      <c r="K288" s="307"/>
      <c r="L288" s="308"/>
      <c r="M288" s="309"/>
      <c r="N288" s="309"/>
      <c r="O288" s="309"/>
      <c r="P288" s="309"/>
      <c r="Q288" s="309"/>
      <c r="R288" s="309"/>
      <c r="S288" s="309"/>
      <c r="T288" s="304"/>
    </row>
    <row r="289" spans="1:20" x14ac:dyDescent="0.25">
      <c r="A289" s="159"/>
      <c r="B289" s="159"/>
      <c r="C289" s="304"/>
      <c r="D289" s="304"/>
      <c r="E289" s="304"/>
      <c r="F289" s="159"/>
      <c r="G289" s="304"/>
      <c r="H289" s="304"/>
      <c r="I289" s="307"/>
      <c r="J289" s="307"/>
      <c r="K289" s="307"/>
      <c r="L289" s="308"/>
      <c r="M289" s="309"/>
      <c r="N289" s="309"/>
      <c r="O289" s="309"/>
      <c r="P289" s="309"/>
      <c r="Q289" s="309"/>
      <c r="R289" s="309"/>
      <c r="S289" s="309"/>
      <c r="T289" s="304"/>
    </row>
    <row r="290" spans="1:20" x14ac:dyDescent="0.25">
      <c r="A290" s="159"/>
      <c r="B290" s="159"/>
      <c r="C290" s="304"/>
      <c r="D290" s="304"/>
      <c r="E290" s="304"/>
      <c r="F290" s="159"/>
      <c r="G290" s="304"/>
      <c r="H290" s="304"/>
      <c r="I290" s="307"/>
      <c r="J290" s="307"/>
      <c r="K290" s="307"/>
      <c r="L290" s="308"/>
      <c r="M290" s="309"/>
      <c r="N290" s="309"/>
      <c r="O290" s="309"/>
      <c r="P290" s="309"/>
      <c r="Q290" s="309"/>
      <c r="R290" s="309"/>
      <c r="S290" s="309"/>
      <c r="T290" s="304"/>
    </row>
    <row r="291" spans="1:20" x14ac:dyDescent="0.25">
      <c r="A291" s="159"/>
      <c r="B291" s="159"/>
      <c r="C291" s="304"/>
      <c r="D291" s="304"/>
      <c r="E291" s="304"/>
      <c r="F291" s="159"/>
      <c r="G291" s="304"/>
      <c r="H291" s="304"/>
      <c r="I291" s="307"/>
      <c r="J291" s="307"/>
      <c r="K291" s="307"/>
      <c r="L291" s="308"/>
      <c r="M291" s="309"/>
      <c r="N291" s="309"/>
      <c r="O291" s="309"/>
      <c r="P291" s="309"/>
      <c r="Q291" s="309"/>
      <c r="R291" s="309"/>
      <c r="S291" s="309"/>
      <c r="T291" s="304"/>
    </row>
    <row r="292" spans="1:20" x14ac:dyDescent="0.25">
      <c r="A292" s="159"/>
      <c r="B292" s="159"/>
      <c r="C292" s="304"/>
      <c r="D292" s="304"/>
      <c r="E292" s="304"/>
      <c r="F292" s="159"/>
      <c r="G292" s="304"/>
      <c r="H292" s="304"/>
      <c r="I292" s="307"/>
      <c r="J292" s="307"/>
      <c r="K292" s="307"/>
      <c r="L292" s="308"/>
      <c r="M292" s="309"/>
      <c r="N292" s="309"/>
      <c r="O292" s="309"/>
      <c r="P292" s="309"/>
      <c r="Q292" s="309"/>
      <c r="R292" s="309"/>
      <c r="S292" s="309"/>
      <c r="T292" s="304"/>
    </row>
    <row r="293" spans="1:20" x14ac:dyDescent="0.25">
      <c r="A293" s="159"/>
      <c r="B293" s="159"/>
      <c r="C293" s="304"/>
      <c r="D293" s="304"/>
      <c r="E293" s="304"/>
      <c r="F293" s="159"/>
      <c r="G293" s="304"/>
      <c r="H293" s="304"/>
      <c r="I293" s="307"/>
      <c r="J293" s="307"/>
      <c r="K293" s="307"/>
      <c r="L293" s="308"/>
      <c r="M293" s="309"/>
      <c r="N293" s="309"/>
      <c r="O293" s="309"/>
      <c r="P293" s="309"/>
      <c r="Q293" s="309"/>
      <c r="R293" s="309"/>
      <c r="S293" s="309"/>
      <c r="T293" s="304"/>
    </row>
    <row r="294" spans="1:20" x14ac:dyDescent="0.25">
      <c r="A294" s="159"/>
      <c r="B294" s="159"/>
      <c r="C294" s="304"/>
      <c r="D294" s="304"/>
      <c r="E294" s="304"/>
      <c r="F294" s="159"/>
      <c r="G294" s="304"/>
      <c r="H294" s="304"/>
      <c r="I294" s="307"/>
      <c r="J294" s="307"/>
      <c r="K294" s="307"/>
      <c r="L294" s="308"/>
      <c r="M294" s="309"/>
      <c r="N294" s="309"/>
      <c r="O294" s="309"/>
      <c r="P294" s="309"/>
      <c r="Q294" s="309"/>
      <c r="R294" s="309"/>
      <c r="S294" s="309"/>
      <c r="T294" s="304"/>
    </row>
    <row r="295" spans="1:20" x14ac:dyDescent="0.25">
      <c r="A295" s="159"/>
      <c r="B295" s="159"/>
      <c r="C295" s="304"/>
      <c r="D295" s="304"/>
      <c r="E295" s="304"/>
      <c r="F295" s="159"/>
      <c r="G295" s="304"/>
      <c r="H295" s="304"/>
      <c r="I295" s="307"/>
      <c r="J295" s="307"/>
      <c r="K295" s="307"/>
      <c r="L295" s="308"/>
      <c r="M295" s="309"/>
      <c r="N295" s="309"/>
      <c r="O295" s="309"/>
      <c r="P295" s="309"/>
      <c r="Q295" s="309"/>
      <c r="R295" s="309"/>
      <c r="S295" s="309"/>
      <c r="T295" s="304"/>
    </row>
    <row r="296" spans="1:20" x14ac:dyDescent="0.25">
      <c r="A296" s="159"/>
      <c r="B296" s="159"/>
      <c r="C296" s="304"/>
      <c r="D296" s="304"/>
      <c r="E296" s="304"/>
      <c r="F296" s="159"/>
      <c r="G296" s="304"/>
      <c r="H296" s="304"/>
      <c r="I296" s="307"/>
      <c r="J296" s="307"/>
      <c r="K296" s="307"/>
      <c r="L296" s="308"/>
      <c r="M296" s="309"/>
      <c r="N296" s="309"/>
      <c r="O296" s="309"/>
      <c r="P296" s="309"/>
      <c r="Q296" s="309"/>
      <c r="R296" s="309"/>
      <c r="S296" s="309"/>
      <c r="T296" s="304"/>
    </row>
    <row r="297" spans="1:20" x14ac:dyDescent="0.25">
      <c r="A297" s="159"/>
      <c r="B297" s="159"/>
      <c r="C297" s="304"/>
      <c r="D297" s="304"/>
      <c r="E297" s="304"/>
      <c r="F297" s="159"/>
      <c r="G297" s="304"/>
      <c r="H297" s="304"/>
      <c r="I297" s="307"/>
      <c r="J297" s="307"/>
      <c r="K297" s="307"/>
      <c r="L297" s="308"/>
      <c r="M297" s="309"/>
      <c r="N297" s="309"/>
      <c r="O297" s="309"/>
      <c r="P297" s="309"/>
      <c r="Q297" s="309"/>
      <c r="R297" s="309"/>
      <c r="S297" s="309"/>
      <c r="T297" s="304"/>
    </row>
    <row r="298" spans="1:20" x14ac:dyDescent="0.25">
      <c r="A298" s="159"/>
      <c r="B298" s="159"/>
      <c r="C298" s="304"/>
      <c r="D298" s="304"/>
      <c r="E298" s="304"/>
      <c r="F298" s="159"/>
      <c r="G298" s="304"/>
      <c r="H298" s="304"/>
      <c r="I298" s="307"/>
      <c r="J298" s="307"/>
      <c r="K298" s="307"/>
      <c r="L298" s="308"/>
      <c r="M298" s="309"/>
      <c r="N298" s="309"/>
      <c r="O298" s="309"/>
      <c r="P298" s="309"/>
      <c r="Q298" s="309"/>
      <c r="R298" s="309"/>
      <c r="S298" s="309"/>
      <c r="T298" s="304"/>
    </row>
    <row r="299" spans="1:20" x14ac:dyDescent="0.25">
      <c r="A299" s="159"/>
      <c r="B299" s="159"/>
      <c r="C299" s="304"/>
      <c r="D299" s="304"/>
      <c r="E299" s="304"/>
      <c r="F299" s="159"/>
      <c r="G299" s="304"/>
      <c r="H299" s="304"/>
      <c r="I299" s="307"/>
      <c r="J299" s="307"/>
      <c r="K299" s="307"/>
      <c r="L299" s="308"/>
      <c r="M299" s="309"/>
      <c r="N299" s="309"/>
      <c r="O299" s="309"/>
      <c r="P299" s="309"/>
      <c r="Q299" s="309"/>
      <c r="R299" s="309"/>
      <c r="S299" s="309"/>
      <c r="T299" s="304"/>
    </row>
    <row r="300" spans="1:20" x14ac:dyDescent="0.25">
      <c r="A300" s="159"/>
      <c r="B300" s="159"/>
      <c r="C300" s="304"/>
      <c r="D300" s="304"/>
      <c r="E300" s="304"/>
      <c r="F300" s="159"/>
      <c r="G300" s="304"/>
      <c r="H300" s="304"/>
      <c r="I300" s="307"/>
      <c r="J300" s="307"/>
      <c r="K300" s="307"/>
      <c r="L300" s="308"/>
      <c r="M300" s="309"/>
      <c r="N300" s="309"/>
      <c r="O300" s="309"/>
      <c r="P300" s="309"/>
      <c r="Q300" s="309"/>
      <c r="R300" s="309"/>
      <c r="S300" s="309"/>
      <c r="T300" s="304"/>
    </row>
    <row r="301" spans="1:20" x14ac:dyDescent="0.25">
      <c r="A301" s="159"/>
      <c r="B301" s="159"/>
      <c r="C301" s="304"/>
      <c r="D301" s="304"/>
      <c r="E301" s="304"/>
      <c r="F301" s="159"/>
      <c r="G301" s="304"/>
      <c r="H301" s="304"/>
      <c r="I301" s="307"/>
      <c r="J301" s="307"/>
      <c r="K301" s="307"/>
      <c r="L301" s="308"/>
      <c r="M301" s="309"/>
      <c r="N301" s="309"/>
      <c r="O301" s="309"/>
      <c r="P301" s="309"/>
      <c r="Q301" s="309"/>
      <c r="R301" s="309"/>
      <c r="S301" s="309"/>
      <c r="T301" s="304"/>
    </row>
    <row r="302" spans="1:20" x14ac:dyDescent="0.25">
      <c r="A302" s="159"/>
      <c r="B302" s="159"/>
      <c r="C302" s="304"/>
      <c r="D302" s="304"/>
      <c r="E302" s="304"/>
      <c r="F302" s="159"/>
      <c r="G302" s="304"/>
      <c r="H302" s="304"/>
      <c r="I302" s="307"/>
      <c r="J302" s="307"/>
      <c r="K302" s="307"/>
      <c r="L302" s="308"/>
      <c r="M302" s="309"/>
      <c r="N302" s="309"/>
      <c r="O302" s="309"/>
      <c r="P302" s="309"/>
      <c r="Q302" s="309"/>
      <c r="R302" s="309"/>
      <c r="S302" s="309"/>
      <c r="T302" s="304"/>
    </row>
  </sheetData>
  <mergeCells count="8">
    <mergeCell ref="U3:X3"/>
    <mergeCell ref="A1:T1"/>
    <mergeCell ref="A3:A4"/>
    <mergeCell ref="C3:C4"/>
    <mergeCell ref="D3:D4"/>
    <mergeCell ref="I3:J3"/>
    <mergeCell ref="L3:L4"/>
    <mergeCell ref="M3:M4"/>
  </mergeCells>
  <printOptions horizontalCentered="1"/>
  <pageMargins left="0.15694444444444444" right="0.15694444444444444" top="0" bottom="0" header="0.28958333333333336" footer="0.15694444444444444"/>
  <pageSetup paperSize="9" firstPageNumber="4294963191"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1" sqref="B11:C11"/>
    </sheetView>
  </sheetViews>
  <sheetFormatPr defaultColWidth="12.140625" defaultRowHeight="15" x14ac:dyDescent="0.25"/>
  <cols>
    <col min="1" max="1" width="11" style="163" customWidth="1"/>
    <col min="2" max="2" width="11.140625" style="163" customWidth="1"/>
    <col min="3" max="3" width="16.7109375" style="163" bestFit="1" customWidth="1"/>
    <col min="4" max="4" width="12.28515625" style="163" customWidth="1"/>
    <col min="5" max="5" width="16.28515625" style="163" customWidth="1"/>
    <col min="6" max="6" width="16.140625" style="163" bestFit="1" customWidth="1"/>
    <col min="7" max="7" width="21.85546875" style="163" bestFit="1" customWidth="1"/>
    <col min="8" max="16384" width="12.140625" style="163"/>
  </cols>
  <sheetData>
    <row r="1" spans="1:9" x14ac:dyDescent="0.25">
      <c r="A1"/>
      <c r="B1"/>
    </row>
    <row r="2" spans="1:9" x14ac:dyDescent="0.25">
      <c r="A2" s="923" t="s">
        <v>1370</v>
      </c>
      <c r="B2" s="924" t="s">
        <v>1172</v>
      </c>
    </row>
    <row r="3" spans="1:9" x14ac:dyDescent="0.25">
      <c r="A3" s="923" t="s">
        <v>1137</v>
      </c>
      <c r="B3" s="924" t="s">
        <v>1172</v>
      </c>
      <c r="C3" s="25"/>
    </row>
    <row r="4" spans="1:9" x14ac:dyDescent="0.25">
      <c r="A4"/>
      <c r="B4"/>
      <c r="C4"/>
      <c r="D4"/>
      <c r="E4"/>
      <c r="F4"/>
      <c r="G4"/>
      <c r="H4"/>
      <c r="I4"/>
    </row>
    <row r="5" spans="1:9" x14ac:dyDescent="0.25">
      <c r="A5" s="925"/>
      <c r="B5" s="926" t="s">
        <v>1059</v>
      </c>
      <c r="C5" s="927"/>
      <c r="D5"/>
      <c r="E5"/>
      <c r="F5"/>
      <c r="G5"/>
      <c r="H5"/>
      <c r="I5"/>
    </row>
    <row r="6" spans="1:9" x14ac:dyDescent="0.25">
      <c r="A6" s="926" t="s">
        <v>1514</v>
      </c>
      <c r="B6" s="925" t="s">
        <v>1500</v>
      </c>
      <c r="C6" s="928" t="s">
        <v>1499</v>
      </c>
      <c r="D6"/>
      <c r="E6"/>
      <c r="F6"/>
      <c r="G6"/>
      <c r="H6"/>
      <c r="I6"/>
    </row>
    <row r="7" spans="1:9" x14ac:dyDescent="0.25">
      <c r="A7" s="925" t="s">
        <v>2737</v>
      </c>
      <c r="B7" s="929">
        <v>4</v>
      </c>
      <c r="C7" s="930">
        <v>625</v>
      </c>
      <c r="D7"/>
      <c r="E7"/>
      <c r="F7"/>
      <c r="G7"/>
      <c r="H7"/>
      <c r="I7"/>
    </row>
    <row r="8" spans="1:9" x14ac:dyDescent="0.25">
      <c r="A8" s="931" t="s">
        <v>2738</v>
      </c>
      <c r="B8" s="932">
        <v>7</v>
      </c>
      <c r="C8" s="933">
        <v>1270.5</v>
      </c>
      <c r="D8"/>
      <c r="E8"/>
      <c r="F8"/>
      <c r="G8"/>
      <c r="H8"/>
      <c r="I8"/>
    </row>
    <row r="9" spans="1:9" x14ac:dyDescent="0.25">
      <c r="A9" s="931" t="s">
        <v>2739</v>
      </c>
      <c r="B9" s="932">
        <v>5</v>
      </c>
      <c r="C9" s="933">
        <v>232.74</v>
      </c>
      <c r="D9"/>
      <c r="E9"/>
      <c r="F9"/>
      <c r="G9"/>
      <c r="H9"/>
      <c r="I9"/>
    </row>
    <row r="10" spans="1:9" x14ac:dyDescent="0.25">
      <c r="A10" s="931" t="s">
        <v>2736</v>
      </c>
      <c r="B10" s="932">
        <v>5</v>
      </c>
      <c r="C10" s="933">
        <v>1173.3019999999999</v>
      </c>
      <c r="D10"/>
      <c r="E10"/>
      <c r="F10"/>
      <c r="G10"/>
      <c r="H10"/>
      <c r="I10"/>
    </row>
    <row r="11" spans="1:9" x14ac:dyDescent="0.25">
      <c r="A11" s="934" t="s">
        <v>1057</v>
      </c>
      <c r="B11" s="935">
        <v>21</v>
      </c>
      <c r="C11" s="936">
        <v>3301.5419999999999</v>
      </c>
      <c r="D11"/>
      <c r="E11"/>
      <c r="F11"/>
      <c r="G11"/>
      <c r="H11"/>
      <c r="I11"/>
    </row>
    <row r="12" spans="1:9" x14ac:dyDescent="0.25">
      <c r="A12"/>
      <c r="B12"/>
      <c r="C12"/>
      <c r="D12"/>
      <c r="E12"/>
      <c r="F12"/>
      <c r="G12"/>
      <c r="H12"/>
      <c r="I12"/>
    </row>
    <row r="13" spans="1:9" x14ac:dyDescent="0.25">
      <c r="A13"/>
      <c r="B13"/>
      <c r="C13"/>
      <c r="D13"/>
      <c r="E13"/>
    </row>
    <row r="14" spans="1:9" x14ac:dyDescent="0.25">
      <c r="A14"/>
      <c r="B14"/>
      <c r="C14"/>
      <c r="D14"/>
      <c r="E14"/>
    </row>
    <row r="15" spans="1:9" x14ac:dyDescent="0.25">
      <c r="A15"/>
      <c r="B15"/>
      <c r="C15"/>
      <c r="D15"/>
      <c r="E15"/>
    </row>
    <row r="16" spans="1:9"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sheetData>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topLeftCell="A7" zoomScale="90" zoomScaleNormal="90" workbookViewId="0">
      <selection activeCell="H9" sqref="H9:I9"/>
    </sheetView>
  </sheetViews>
  <sheetFormatPr defaultRowHeight="12.75" x14ac:dyDescent="0.2"/>
  <cols>
    <col min="1" max="1" width="4.42578125" style="25" customWidth="1"/>
    <col min="2" max="2" width="13.5703125" style="25" customWidth="1"/>
    <col min="3" max="3" width="19.42578125" style="25" customWidth="1"/>
    <col min="4" max="4" width="16.28515625" style="25" customWidth="1"/>
    <col min="5" max="5" width="11" style="25" customWidth="1"/>
    <col min="6" max="6" width="27.85546875" style="25" customWidth="1"/>
    <col min="7" max="7" width="8.85546875" style="25" customWidth="1"/>
    <col min="8" max="16384" width="9.140625" style="25"/>
  </cols>
  <sheetData>
    <row r="2" spans="1:10" ht="44.25" customHeight="1" x14ac:dyDescent="0.2">
      <c r="C2" s="1090" t="s">
        <v>400</v>
      </c>
      <c r="D2" s="1090"/>
      <c r="E2" s="1090"/>
      <c r="F2" s="1090"/>
      <c r="G2" s="1090"/>
      <c r="H2" s="1090"/>
      <c r="I2" s="1090"/>
      <c r="J2" s="1090"/>
    </row>
    <row r="4" spans="1:10" ht="34.5" customHeight="1" x14ac:dyDescent="0.2">
      <c r="A4" s="1093" t="s">
        <v>380</v>
      </c>
      <c r="B4" s="1093" t="s">
        <v>381</v>
      </c>
      <c r="C4" s="1093" t="s">
        <v>1</v>
      </c>
      <c r="D4" s="1093" t="s">
        <v>382</v>
      </c>
      <c r="E4" s="1093" t="s">
        <v>383</v>
      </c>
      <c r="F4" s="1093" t="s">
        <v>385</v>
      </c>
      <c r="G4" s="1093" t="s">
        <v>384</v>
      </c>
      <c r="H4" s="1091" t="s">
        <v>386</v>
      </c>
      <c r="I4" s="1092"/>
      <c r="J4" s="1097" t="s">
        <v>395</v>
      </c>
    </row>
    <row r="5" spans="1:10" ht="28.5" customHeight="1" x14ac:dyDescent="0.2">
      <c r="A5" s="1094"/>
      <c r="B5" s="1094"/>
      <c r="C5" s="1094"/>
      <c r="D5" s="1094"/>
      <c r="E5" s="1094"/>
      <c r="F5" s="1094"/>
      <c r="G5" s="1094"/>
      <c r="H5" s="28" t="s">
        <v>387</v>
      </c>
      <c r="I5" s="28" t="s">
        <v>388</v>
      </c>
      <c r="J5" s="1097"/>
    </row>
    <row r="6" spans="1:10" s="31" customFormat="1" ht="88.5" customHeight="1" x14ac:dyDescent="0.2">
      <c r="A6" s="26">
        <v>1</v>
      </c>
      <c r="B6" s="26" t="s">
        <v>76</v>
      </c>
      <c r="C6" s="26" t="s">
        <v>77</v>
      </c>
      <c r="D6" s="26" t="s">
        <v>393</v>
      </c>
      <c r="E6" s="26" t="s">
        <v>78</v>
      </c>
      <c r="F6" s="29" t="s">
        <v>405</v>
      </c>
      <c r="G6" s="30">
        <v>30</v>
      </c>
      <c r="H6" s="1098" t="s">
        <v>397</v>
      </c>
      <c r="I6" s="1099"/>
      <c r="J6" s="26" t="s">
        <v>396</v>
      </c>
    </row>
    <row r="7" spans="1:10" s="27" customFormat="1" ht="130.5" customHeight="1" x14ac:dyDescent="0.2">
      <c r="A7" s="26">
        <v>2</v>
      </c>
      <c r="B7" s="26" t="s">
        <v>193</v>
      </c>
      <c r="C7" s="26" t="s">
        <v>206</v>
      </c>
      <c r="D7" s="26" t="s">
        <v>389</v>
      </c>
      <c r="E7" s="26" t="s">
        <v>391</v>
      </c>
      <c r="F7" s="29" t="s">
        <v>390</v>
      </c>
      <c r="G7" s="30">
        <v>82</v>
      </c>
      <c r="H7" s="1098" t="s">
        <v>407</v>
      </c>
      <c r="I7" s="1099"/>
      <c r="J7" s="26" t="s">
        <v>398</v>
      </c>
    </row>
    <row r="8" spans="1:10" s="27" customFormat="1" ht="166.5" customHeight="1" x14ac:dyDescent="0.2">
      <c r="A8" s="26">
        <v>3</v>
      </c>
      <c r="B8" s="26" t="s">
        <v>195</v>
      </c>
      <c r="C8" s="26" t="s">
        <v>196</v>
      </c>
      <c r="D8" s="26" t="s">
        <v>394</v>
      </c>
      <c r="E8" s="26" t="s">
        <v>392</v>
      </c>
      <c r="F8" s="29" t="s">
        <v>399</v>
      </c>
      <c r="G8" s="30">
        <v>1500</v>
      </c>
      <c r="H8" s="1100" t="s">
        <v>406</v>
      </c>
      <c r="I8" s="1099"/>
      <c r="J8" s="26" t="s">
        <v>398</v>
      </c>
    </row>
    <row r="9" spans="1:10" s="35" customFormat="1" ht="125.25" customHeight="1" x14ac:dyDescent="0.2">
      <c r="A9" s="32">
        <v>4</v>
      </c>
      <c r="B9" s="32" t="s">
        <v>14</v>
      </c>
      <c r="C9" s="32" t="s">
        <v>15</v>
      </c>
      <c r="D9" s="33" t="s">
        <v>402</v>
      </c>
      <c r="E9" s="32" t="s">
        <v>16</v>
      </c>
      <c r="F9" s="36" t="s">
        <v>403</v>
      </c>
      <c r="G9" s="34">
        <v>185</v>
      </c>
      <c r="H9" s="1095" t="s">
        <v>404</v>
      </c>
      <c r="I9" s="1096"/>
      <c r="J9" s="32" t="s">
        <v>396</v>
      </c>
    </row>
  </sheetData>
  <mergeCells count="14">
    <mergeCell ref="A4:A5"/>
    <mergeCell ref="B4:B5"/>
    <mergeCell ref="C4:C5"/>
    <mergeCell ref="D4:D5"/>
    <mergeCell ref="E4:E5"/>
    <mergeCell ref="C2:J2"/>
    <mergeCell ref="H4:I4"/>
    <mergeCell ref="G4:G5"/>
    <mergeCell ref="F4:F5"/>
    <mergeCell ref="H9:I9"/>
    <mergeCell ref="J4:J5"/>
    <mergeCell ref="H6:I6"/>
    <mergeCell ref="H8:I8"/>
    <mergeCell ref="H7:I7"/>
  </mergeCells>
  <pageMargins left="0.37" right="0.47" top="0.36" bottom="0.36"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pane xSplit="1" ySplit="4" topLeftCell="B11" activePane="bottomRight" state="frozen"/>
      <selection activeCell="H9" sqref="H9:I9"/>
      <selection pane="topRight" activeCell="H9" sqref="H9:I9"/>
      <selection pane="bottomLeft" activeCell="H9" sqref="H9:I9"/>
      <selection pane="bottomRight" activeCell="H9" sqref="H9:I9"/>
    </sheetView>
  </sheetViews>
  <sheetFormatPr defaultRowHeight="15.75" x14ac:dyDescent="0.25"/>
  <cols>
    <col min="1" max="1" width="15" style="16" customWidth="1"/>
    <col min="2" max="2" width="11.5703125" style="16" customWidth="1"/>
    <col min="3" max="4" width="11.28515625" style="16" customWidth="1"/>
    <col min="5" max="5" width="12" style="16" customWidth="1"/>
    <col min="6" max="6" width="11.28515625" style="16" customWidth="1"/>
    <col min="7" max="7" width="12.85546875" style="16" customWidth="1"/>
    <col min="8" max="8" width="11.140625" style="16" customWidth="1"/>
    <col min="9" max="14" width="9.140625" style="16"/>
    <col min="15" max="15" width="12.28515625" style="16" customWidth="1"/>
    <col min="16" max="16384" width="9.140625" style="16"/>
  </cols>
  <sheetData>
    <row r="1" spans="1:15" ht="30" customHeight="1" x14ac:dyDescent="0.25">
      <c r="A1" s="1101" t="s">
        <v>547</v>
      </c>
      <c r="B1" s="1101"/>
      <c r="C1" s="1101"/>
      <c r="D1" s="1101"/>
      <c r="E1" s="1101"/>
      <c r="F1" s="1101"/>
      <c r="G1" s="1101"/>
    </row>
    <row r="3" spans="1:15" x14ac:dyDescent="0.25">
      <c r="I3" s="1102" t="s">
        <v>598</v>
      </c>
      <c r="J3" s="1102"/>
      <c r="K3" s="1102"/>
      <c r="L3" s="1102"/>
      <c r="M3" s="1102"/>
      <c r="N3" s="1102"/>
      <c r="O3" s="1102"/>
    </row>
    <row r="4" spans="1:15" s="38" customFormat="1" ht="54.75" customHeight="1" x14ac:dyDescent="0.2">
      <c r="A4" s="3" t="s">
        <v>451</v>
      </c>
      <c r="B4" s="3" t="s">
        <v>453</v>
      </c>
      <c r="C4" s="3" t="s">
        <v>452</v>
      </c>
      <c r="D4" s="3" t="s">
        <v>454</v>
      </c>
      <c r="E4" s="3" t="s">
        <v>455</v>
      </c>
      <c r="F4" s="3" t="s">
        <v>456</v>
      </c>
      <c r="G4" s="3" t="s">
        <v>457</v>
      </c>
      <c r="H4" s="3" t="s">
        <v>594</v>
      </c>
      <c r="I4" s="3" t="s">
        <v>453</v>
      </c>
      <c r="J4" s="3" t="s">
        <v>452</v>
      </c>
      <c r="K4" s="3" t="s">
        <v>454</v>
      </c>
      <c r="L4" s="3" t="s">
        <v>455</v>
      </c>
      <c r="M4" s="3" t="s">
        <v>456</v>
      </c>
      <c r="N4" s="3" t="s">
        <v>457</v>
      </c>
      <c r="O4" s="3" t="s">
        <v>594</v>
      </c>
    </row>
    <row r="5" spans="1:15" s="38" customFormat="1" ht="28.5" customHeight="1" x14ac:dyDescent="0.2">
      <c r="A5" s="3">
        <v>2007</v>
      </c>
      <c r="B5" s="46">
        <f>C5+D5</f>
        <v>23</v>
      </c>
      <c r="C5" s="81">
        <v>21</v>
      </c>
      <c r="D5" s="87">
        <v>2</v>
      </c>
      <c r="E5" s="84">
        <v>2324</v>
      </c>
      <c r="F5" s="88">
        <v>99</v>
      </c>
      <c r="G5" s="47">
        <f>E5+F5</f>
        <v>2423</v>
      </c>
      <c r="H5" s="3"/>
      <c r="I5" s="46">
        <v>24</v>
      </c>
      <c r="J5" s="81">
        <v>22</v>
      </c>
      <c r="K5" s="87">
        <v>2</v>
      </c>
      <c r="L5" s="84">
        <v>2047</v>
      </c>
      <c r="M5" s="88">
        <v>384</v>
      </c>
      <c r="N5" s="47">
        <f>M5+L5</f>
        <v>2431</v>
      </c>
      <c r="O5" s="3"/>
    </row>
    <row r="6" spans="1:15" s="38" customFormat="1" ht="28.5" customHeight="1" x14ac:dyDescent="0.2">
      <c r="A6" s="3">
        <v>2008</v>
      </c>
      <c r="B6" s="46">
        <f t="shared" ref="B6:B14" si="0">C6+D6</f>
        <v>27</v>
      </c>
      <c r="C6" s="81">
        <v>22</v>
      </c>
      <c r="D6" s="87">
        <v>5</v>
      </c>
      <c r="E6" s="84">
        <v>4117</v>
      </c>
      <c r="F6" s="88">
        <v>251</v>
      </c>
      <c r="G6" s="47">
        <f>E6+F6</f>
        <v>4368</v>
      </c>
      <c r="H6" s="3"/>
      <c r="I6" s="46">
        <v>9</v>
      </c>
      <c r="J6" s="81">
        <v>9</v>
      </c>
      <c r="K6" s="87">
        <v>0</v>
      </c>
      <c r="L6" s="84">
        <v>267.23</v>
      </c>
      <c r="M6" s="88">
        <v>0</v>
      </c>
      <c r="N6" s="47">
        <f>M6+L6</f>
        <v>267.23</v>
      </c>
      <c r="O6" s="3"/>
    </row>
    <row r="7" spans="1:15" ht="28.5" customHeight="1" x14ac:dyDescent="0.25">
      <c r="A7" s="14">
        <v>2009</v>
      </c>
      <c r="B7" s="46">
        <f t="shared" si="0"/>
        <v>21</v>
      </c>
      <c r="C7" s="82">
        <v>18</v>
      </c>
      <c r="D7" s="83">
        <v>3</v>
      </c>
      <c r="E7" s="85">
        <v>2556.2249999999999</v>
      </c>
      <c r="F7" s="86">
        <v>11.48</v>
      </c>
      <c r="G7" s="45">
        <f t="shared" ref="G7:G12" si="1">SUM(E7:F7)</f>
        <v>2567.7049999999999</v>
      </c>
      <c r="H7" s="17"/>
      <c r="I7" s="46">
        <v>1</v>
      </c>
      <c r="J7" s="82">
        <v>1</v>
      </c>
      <c r="K7" s="83">
        <v>0</v>
      </c>
      <c r="L7" s="85">
        <v>36</v>
      </c>
      <c r="M7" s="86">
        <v>0</v>
      </c>
      <c r="N7" s="47">
        <f>M7+L7</f>
        <v>36</v>
      </c>
      <c r="O7" s="17"/>
    </row>
    <row r="8" spans="1:15" ht="28.5" customHeight="1" x14ac:dyDescent="0.25">
      <c r="A8" s="14">
        <v>2010</v>
      </c>
      <c r="B8" s="46">
        <f t="shared" si="0"/>
        <v>24</v>
      </c>
      <c r="C8" s="82">
        <v>23</v>
      </c>
      <c r="D8" s="83">
        <v>1</v>
      </c>
      <c r="E8" s="85">
        <v>959.14499999999998</v>
      </c>
      <c r="F8" s="86">
        <v>3</v>
      </c>
      <c r="G8" s="45">
        <f t="shared" si="1"/>
        <v>962.14499999999998</v>
      </c>
      <c r="H8" s="17"/>
      <c r="I8" s="46">
        <v>4</v>
      </c>
      <c r="J8" s="82"/>
      <c r="K8" s="83"/>
      <c r="L8" s="85"/>
      <c r="M8" s="86"/>
      <c r="N8" s="45"/>
      <c r="O8" s="17"/>
    </row>
    <row r="9" spans="1:15" ht="28.5" customHeight="1" x14ac:dyDescent="0.25">
      <c r="A9" s="14">
        <v>2011</v>
      </c>
      <c r="B9" s="46">
        <f t="shared" si="0"/>
        <v>20</v>
      </c>
      <c r="C9" s="82">
        <v>19</v>
      </c>
      <c r="D9" s="83">
        <v>1</v>
      </c>
      <c r="E9" s="85">
        <v>1817.37</v>
      </c>
      <c r="F9" s="86">
        <v>207</v>
      </c>
      <c r="G9" s="45">
        <f t="shared" si="1"/>
        <v>2024.37</v>
      </c>
      <c r="H9" s="17"/>
      <c r="I9" s="46">
        <v>4</v>
      </c>
      <c r="J9" s="82"/>
      <c r="K9" s="83"/>
      <c r="L9" s="85">
        <v>400</v>
      </c>
      <c r="M9" s="86"/>
      <c r="N9" s="45">
        <v>400</v>
      </c>
      <c r="O9" s="17"/>
    </row>
    <row r="10" spans="1:15" ht="28.5" customHeight="1" x14ac:dyDescent="0.25">
      <c r="A10" s="14">
        <v>2012</v>
      </c>
      <c r="B10" s="46">
        <f t="shared" si="0"/>
        <v>17</v>
      </c>
      <c r="C10" s="82">
        <v>17</v>
      </c>
      <c r="D10" s="83">
        <v>0</v>
      </c>
      <c r="E10" s="85">
        <v>1277.7460000000001</v>
      </c>
      <c r="F10" s="86">
        <v>0</v>
      </c>
      <c r="G10" s="45">
        <f t="shared" si="1"/>
        <v>1277.7460000000001</v>
      </c>
      <c r="H10" s="17"/>
      <c r="I10" s="46">
        <v>0</v>
      </c>
      <c r="J10" s="82"/>
      <c r="K10" s="83"/>
      <c r="L10" s="85"/>
      <c r="M10" s="86"/>
      <c r="N10" s="45"/>
      <c r="O10" s="17"/>
    </row>
    <row r="11" spans="1:15" ht="28.5" customHeight="1" x14ac:dyDescent="0.25">
      <c r="A11" s="14">
        <v>2013</v>
      </c>
      <c r="B11" s="46">
        <f t="shared" si="0"/>
        <v>16</v>
      </c>
      <c r="C11" s="82">
        <v>13</v>
      </c>
      <c r="D11" s="83">
        <v>3</v>
      </c>
      <c r="E11" s="85">
        <v>1706</v>
      </c>
      <c r="F11" s="86">
        <v>307</v>
      </c>
      <c r="G11" s="45">
        <f t="shared" si="1"/>
        <v>2013</v>
      </c>
      <c r="H11" s="17"/>
      <c r="I11" s="46">
        <v>1</v>
      </c>
      <c r="J11" s="82"/>
      <c r="K11" s="83"/>
      <c r="L11" s="85"/>
      <c r="M11" s="86"/>
      <c r="N11" s="45"/>
      <c r="O11" s="17"/>
    </row>
    <row r="12" spans="1:15" ht="28.5" customHeight="1" x14ac:dyDescent="0.25">
      <c r="A12" s="14">
        <v>2014</v>
      </c>
      <c r="B12" s="46">
        <f t="shared" si="0"/>
        <v>34</v>
      </c>
      <c r="C12" s="82">
        <v>33</v>
      </c>
      <c r="D12" s="83">
        <v>1</v>
      </c>
      <c r="E12" s="85">
        <v>2441</v>
      </c>
      <c r="F12" s="86">
        <v>420</v>
      </c>
      <c r="G12" s="45">
        <f t="shared" si="1"/>
        <v>2861</v>
      </c>
      <c r="H12" s="17"/>
      <c r="I12" s="46">
        <v>2</v>
      </c>
      <c r="J12" s="82"/>
      <c r="K12" s="83"/>
      <c r="L12" s="85"/>
      <c r="M12" s="86"/>
      <c r="N12" s="45"/>
      <c r="O12" s="17">
        <v>2</v>
      </c>
    </row>
    <row r="13" spans="1:15" ht="28.5" customHeight="1" x14ac:dyDescent="0.25">
      <c r="A13" s="14">
        <v>2015</v>
      </c>
      <c r="B13" s="46">
        <v>13</v>
      </c>
      <c r="C13" s="82">
        <v>13</v>
      </c>
      <c r="D13" s="83">
        <v>0</v>
      </c>
      <c r="E13" s="85">
        <v>865</v>
      </c>
      <c r="F13" s="86">
        <v>0</v>
      </c>
      <c r="G13" s="45">
        <f>SUM(E13:F13)</f>
        <v>865</v>
      </c>
      <c r="H13" s="17"/>
      <c r="I13" s="46">
        <v>5</v>
      </c>
      <c r="J13" s="82">
        <v>5</v>
      </c>
      <c r="K13" s="83">
        <v>0</v>
      </c>
      <c r="L13" s="85">
        <v>179</v>
      </c>
      <c r="M13" s="86">
        <v>0</v>
      </c>
      <c r="N13" s="45">
        <v>179</v>
      </c>
      <c r="O13" s="17">
        <v>1</v>
      </c>
    </row>
    <row r="14" spans="1:15" ht="46.5" customHeight="1" x14ac:dyDescent="0.25">
      <c r="A14" s="89" t="s">
        <v>460</v>
      </c>
      <c r="B14" s="90">
        <f t="shared" si="0"/>
        <v>195</v>
      </c>
      <c r="C14" s="91">
        <f>SUM(C5:C13)</f>
        <v>179</v>
      </c>
      <c r="D14" s="92">
        <f>SUM(D5:D13)</f>
        <v>16</v>
      </c>
      <c r="E14" s="93">
        <f>SUM(E5:E13)</f>
        <v>18063.486000000001</v>
      </c>
      <c r="F14" s="94">
        <f>SUM(F5:F13)</f>
        <v>1298.48</v>
      </c>
      <c r="G14" s="95">
        <f>SUM(G5:G13)+E15</f>
        <v>19540.966</v>
      </c>
      <c r="H14" s="17"/>
      <c r="I14" s="90">
        <f>SUM(I5:I13)</f>
        <v>50</v>
      </c>
      <c r="J14" s="91"/>
      <c r="K14" s="92"/>
      <c r="L14" s="93"/>
      <c r="M14" s="94"/>
      <c r="N14" s="95">
        <f>SUM(N5:N13)</f>
        <v>3313.23</v>
      </c>
      <c r="O14" s="17"/>
    </row>
    <row r="15" spans="1:15" ht="24" customHeight="1" x14ac:dyDescent="0.25">
      <c r="A15" s="14" t="s">
        <v>566</v>
      </c>
      <c r="B15" s="53">
        <v>5</v>
      </c>
      <c r="C15" s="53"/>
      <c r="D15" s="53"/>
      <c r="E15" s="45">
        <v>179</v>
      </c>
      <c r="F15" s="45"/>
      <c r="G15" s="45"/>
      <c r="H15" s="17"/>
      <c r="I15" s="53"/>
      <c r="J15" s="53"/>
      <c r="K15" s="53"/>
      <c r="L15" s="45"/>
      <c r="M15" s="45"/>
      <c r="N15" s="45"/>
      <c r="O15" s="17"/>
    </row>
    <row r="16" spans="1:15" ht="24" customHeight="1" x14ac:dyDescent="0.25">
      <c r="A16" s="17"/>
      <c r="B16" s="39">
        <f>B14+I14</f>
        <v>245</v>
      </c>
      <c r="C16" s="39"/>
      <c r="D16" s="39"/>
      <c r="E16" s="54"/>
      <c r="F16" s="39"/>
      <c r="G16" s="54">
        <f>G14+5071+E15</f>
        <v>24790.966</v>
      </c>
      <c r="H16" s="17"/>
      <c r="I16" s="39"/>
      <c r="J16" s="39"/>
      <c r="K16" s="39"/>
      <c r="L16" s="54"/>
      <c r="M16" s="39"/>
      <c r="N16" s="54"/>
      <c r="O16" s="17"/>
    </row>
    <row r="17" spans="1:7" ht="17.25" customHeight="1" x14ac:dyDescent="0.25">
      <c r="A17" s="55"/>
      <c r="B17" s="56"/>
      <c r="C17" s="56"/>
      <c r="D17" s="56"/>
      <c r="E17" s="57"/>
      <c r="F17" s="56"/>
      <c r="G17" s="57"/>
    </row>
    <row r="18" spans="1:7" ht="18.75" customHeight="1" x14ac:dyDescent="0.25">
      <c r="A18" s="55"/>
      <c r="B18" s="56"/>
      <c r="C18" s="56"/>
      <c r="D18" s="56"/>
      <c r="E18" s="57"/>
      <c r="F18" s="56"/>
      <c r="G18" s="57"/>
    </row>
    <row r="19" spans="1:7" ht="18" customHeight="1" x14ac:dyDescent="0.25">
      <c r="A19" s="55"/>
      <c r="B19" s="56"/>
      <c r="C19" s="56"/>
      <c r="D19" s="56"/>
      <c r="E19" s="57"/>
      <c r="F19" s="56"/>
      <c r="G19" s="57"/>
    </row>
    <row r="20" spans="1:7" ht="21.75" customHeight="1" x14ac:dyDescent="0.25">
      <c r="A20" s="1101" t="s">
        <v>458</v>
      </c>
      <c r="B20" s="1101"/>
      <c r="C20" s="1101"/>
      <c r="D20" s="1101"/>
      <c r="E20" s="1101"/>
      <c r="F20" s="1101"/>
      <c r="G20" s="1101"/>
    </row>
    <row r="22" spans="1:7" x14ac:dyDescent="0.25">
      <c r="A22" s="39" t="s">
        <v>451</v>
      </c>
      <c r="B22" s="39" t="s">
        <v>459</v>
      </c>
    </row>
    <row r="23" spans="1:7" x14ac:dyDescent="0.25">
      <c r="A23" s="39">
        <v>2011</v>
      </c>
      <c r="B23" s="17">
        <v>18</v>
      </c>
    </row>
    <row r="24" spans="1:7" x14ac:dyDescent="0.25">
      <c r="A24" s="39">
        <v>2012</v>
      </c>
      <c r="B24" s="17">
        <v>13</v>
      </c>
    </row>
    <row r="25" spans="1:7" x14ac:dyDescent="0.25">
      <c r="A25" s="39">
        <v>2013</v>
      </c>
      <c r="B25" s="17">
        <v>13</v>
      </c>
    </row>
  </sheetData>
  <mergeCells count="3">
    <mergeCell ref="A1:G1"/>
    <mergeCell ref="A20:G20"/>
    <mergeCell ref="I3:O3"/>
  </mergeCells>
  <pageMargins left="0.7" right="0.7" top="0.75" bottom="0.75" header="0.3" footer="0.3"/>
  <pageSetup orientation="portrait" r:id="rId1"/>
  <ignoredErrors>
    <ignoredError sqref="G9:G12 G7:G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H9" sqref="H9:I9"/>
    </sheetView>
  </sheetViews>
  <sheetFormatPr defaultRowHeight="12.75" x14ac:dyDescent="0.2"/>
  <cols>
    <col min="1" max="1" width="5.7109375" customWidth="1"/>
    <col min="2" max="2" width="22.7109375" customWidth="1"/>
    <col min="3" max="3" width="20.85546875" customWidth="1"/>
    <col min="4" max="4" width="15.85546875" customWidth="1"/>
    <col min="7" max="7" width="21.42578125" customWidth="1"/>
    <col min="8" max="8" width="13.85546875" customWidth="1"/>
  </cols>
  <sheetData>
    <row r="1" spans="1:9" ht="30.75" customHeight="1" x14ac:dyDescent="0.2">
      <c r="A1" s="1103" t="s">
        <v>548</v>
      </c>
      <c r="B1" s="1103"/>
      <c r="C1" s="1103"/>
      <c r="D1" s="1103"/>
      <c r="E1" s="1103"/>
      <c r="F1" s="1103"/>
      <c r="G1" s="1103"/>
      <c r="H1" s="1103"/>
      <c r="I1" s="1103"/>
    </row>
    <row r="5" spans="1:9" s="48" customFormat="1" ht="47.25" x14ac:dyDescent="0.2">
      <c r="A5" s="3" t="s">
        <v>549</v>
      </c>
      <c r="B5" s="3" t="s">
        <v>550</v>
      </c>
      <c r="C5" s="3" t="s">
        <v>1</v>
      </c>
      <c r="D5" s="3" t="s">
        <v>551</v>
      </c>
      <c r="E5" s="3" t="s">
        <v>457</v>
      </c>
      <c r="F5" s="3" t="s">
        <v>552</v>
      </c>
      <c r="G5" s="3" t="s">
        <v>553</v>
      </c>
      <c r="H5" s="3" t="s">
        <v>554</v>
      </c>
      <c r="I5" s="3" t="s">
        <v>5</v>
      </c>
    </row>
    <row r="6" spans="1:9" s="9" customFormat="1" ht="64.5" customHeight="1" x14ac:dyDescent="0.25">
      <c r="A6" s="7">
        <v>1</v>
      </c>
      <c r="B6" s="7" t="s">
        <v>10</v>
      </c>
      <c r="C6" s="7" t="s">
        <v>11</v>
      </c>
      <c r="D6" s="7" t="s">
        <v>12</v>
      </c>
      <c r="E6" s="8">
        <v>56</v>
      </c>
      <c r="F6" s="8">
        <v>28</v>
      </c>
      <c r="G6" s="7" t="s">
        <v>13</v>
      </c>
      <c r="H6" s="8">
        <v>40000</v>
      </c>
      <c r="I6" s="7"/>
    </row>
    <row r="7" spans="1:9" s="9" customFormat="1" ht="118.5" customHeight="1" x14ac:dyDescent="0.25">
      <c r="A7" s="7">
        <v>2</v>
      </c>
      <c r="B7" s="12" t="s">
        <v>43</v>
      </c>
      <c r="C7" s="7" t="s">
        <v>44</v>
      </c>
      <c r="D7" s="13" t="s">
        <v>45</v>
      </c>
      <c r="E7" s="11">
        <v>123.834</v>
      </c>
      <c r="F7" s="11">
        <v>83.427999999999997</v>
      </c>
      <c r="G7" s="10" t="s">
        <v>46</v>
      </c>
      <c r="H7" s="11">
        <v>80000</v>
      </c>
      <c r="I7" s="7">
        <v>50</v>
      </c>
    </row>
    <row r="8" spans="1:9" s="9" customFormat="1" ht="87" customHeight="1" x14ac:dyDescent="0.25">
      <c r="A8" s="7">
        <v>3</v>
      </c>
      <c r="B8" s="10" t="s">
        <v>62</v>
      </c>
      <c r="C8" s="10" t="s">
        <v>63</v>
      </c>
      <c r="D8" s="13" t="s">
        <v>64</v>
      </c>
      <c r="E8" s="11">
        <v>327.78300000000002</v>
      </c>
      <c r="F8" s="11">
        <v>188.126</v>
      </c>
      <c r="G8" s="10" t="s">
        <v>65</v>
      </c>
      <c r="H8" s="11">
        <v>30000</v>
      </c>
      <c r="I8" s="7">
        <v>50</v>
      </c>
    </row>
    <row r="9" spans="1:9" s="9" customFormat="1" ht="61.5" customHeight="1" x14ac:dyDescent="0.25">
      <c r="A9" s="7">
        <v>4</v>
      </c>
      <c r="B9" s="10" t="s">
        <v>70</v>
      </c>
      <c r="C9" s="10" t="s">
        <v>71</v>
      </c>
      <c r="D9" s="13" t="s">
        <v>72</v>
      </c>
      <c r="E9" s="11">
        <v>18.564</v>
      </c>
      <c r="F9" s="11">
        <v>5.569</v>
      </c>
      <c r="G9" s="10" t="s">
        <v>73</v>
      </c>
      <c r="H9" s="11">
        <v>7325</v>
      </c>
      <c r="I9" s="7">
        <v>45</v>
      </c>
    </row>
    <row r="10" spans="1:9" s="1" customFormat="1" ht="85.5" customHeight="1" x14ac:dyDescent="0.2">
      <c r="A10" s="7">
        <v>5</v>
      </c>
      <c r="B10" s="5" t="s">
        <v>127</v>
      </c>
      <c r="C10" s="5" t="s">
        <v>128</v>
      </c>
      <c r="D10" s="5" t="s">
        <v>129</v>
      </c>
      <c r="E10" s="18">
        <v>296.65100000000001</v>
      </c>
      <c r="F10" s="18">
        <v>91.650999999999996</v>
      </c>
      <c r="G10" s="5" t="s">
        <v>130</v>
      </c>
      <c r="H10" s="5"/>
      <c r="I10" s="4">
        <v>30</v>
      </c>
    </row>
    <row r="11" spans="1:9" s="1" customFormat="1" ht="107.25" customHeight="1" x14ac:dyDescent="0.2">
      <c r="A11" s="7">
        <v>6</v>
      </c>
      <c r="B11" s="2" t="s">
        <v>177</v>
      </c>
      <c r="C11" s="5" t="s">
        <v>178</v>
      </c>
      <c r="D11" s="5" t="s">
        <v>179</v>
      </c>
      <c r="E11" s="18">
        <v>230</v>
      </c>
      <c r="F11" s="18">
        <v>69</v>
      </c>
      <c r="G11" s="5" t="s">
        <v>180</v>
      </c>
      <c r="H11" s="5"/>
      <c r="I11" s="4">
        <v>30</v>
      </c>
    </row>
    <row r="12" spans="1:9" s="50" customFormat="1" ht="86.25" customHeight="1" x14ac:dyDescent="0.2">
      <c r="A12" s="22">
        <v>7</v>
      </c>
      <c r="B12" s="22" t="s">
        <v>181</v>
      </c>
      <c r="C12" s="22" t="s">
        <v>182</v>
      </c>
      <c r="D12" s="22" t="s">
        <v>183</v>
      </c>
      <c r="E12" s="40">
        <v>25.338999999999999</v>
      </c>
      <c r="F12" s="40">
        <v>6.39</v>
      </c>
      <c r="G12" s="22" t="s">
        <v>184</v>
      </c>
      <c r="H12" s="22"/>
      <c r="I12" s="24">
        <v>30</v>
      </c>
    </row>
    <row r="13" spans="1:9" s="15" customFormat="1" ht="47.25" x14ac:dyDescent="0.3">
      <c r="A13" s="7">
        <v>8</v>
      </c>
      <c r="B13" s="5" t="s">
        <v>210</v>
      </c>
      <c r="C13" s="5" t="s">
        <v>216</v>
      </c>
      <c r="D13" s="5">
        <v>51121000068</v>
      </c>
      <c r="E13" s="18">
        <v>36.622999999999998</v>
      </c>
      <c r="F13" s="18">
        <v>10</v>
      </c>
      <c r="G13" s="5" t="s">
        <v>217</v>
      </c>
      <c r="H13" s="5"/>
      <c r="I13" s="4">
        <v>43</v>
      </c>
    </row>
    <row r="14" spans="1:9" s="1" customFormat="1" ht="113.25" customHeight="1" x14ac:dyDescent="0.2">
      <c r="A14" s="7">
        <v>9</v>
      </c>
      <c r="B14" s="18" t="s">
        <v>264</v>
      </c>
      <c r="C14" s="5" t="s">
        <v>265</v>
      </c>
      <c r="D14" s="5">
        <v>51121000088</v>
      </c>
      <c r="E14" s="20">
        <v>237.87200000000001</v>
      </c>
      <c r="F14" s="18">
        <v>71.361000000000004</v>
      </c>
      <c r="G14" s="19" t="s">
        <v>266</v>
      </c>
      <c r="H14" s="20">
        <v>56000</v>
      </c>
      <c r="I14" s="5">
        <v>30</v>
      </c>
    </row>
    <row r="15" spans="1:9" s="50" customFormat="1" ht="47.25" x14ac:dyDescent="0.2">
      <c r="A15" s="22">
        <v>10</v>
      </c>
      <c r="B15" s="40" t="s">
        <v>445</v>
      </c>
      <c r="C15" s="22" t="s">
        <v>446</v>
      </c>
      <c r="D15" s="24">
        <v>51121000104</v>
      </c>
      <c r="E15" s="51">
        <v>23.213000000000001</v>
      </c>
      <c r="F15" s="51">
        <v>23.213000000000001</v>
      </c>
      <c r="G15" s="52" t="s">
        <v>447</v>
      </c>
      <c r="H15" s="51">
        <v>4441.5</v>
      </c>
      <c r="I15" s="24">
        <v>49</v>
      </c>
    </row>
    <row r="16" spans="1:9" s="16" customFormat="1" ht="66.75" customHeight="1" x14ac:dyDescent="0.25">
      <c r="A16" s="7">
        <v>11</v>
      </c>
      <c r="B16" s="5" t="s">
        <v>311</v>
      </c>
      <c r="C16" s="5" t="s">
        <v>312</v>
      </c>
      <c r="D16" s="5" t="s">
        <v>313</v>
      </c>
      <c r="E16" s="18">
        <v>9.0559999999999992</v>
      </c>
      <c r="F16" s="18">
        <v>9.0559999999999992</v>
      </c>
      <c r="G16" s="5" t="s">
        <v>314</v>
      </c>
      <c r="H16" s="5">
        <v>240</v>
      </c>
      <c r="I16" s="5">
        <v>30</v>
      </c>
    </row>
    <row r="17" spans="1:9" s="16" customFormat="1" ht="62.25" customHeight="1" x14ac:dyDescent="0.25">
      <c r="A17" s="7">
        <v>12</v>
      </c>
      <c r="B17" s="5" t="s">
        <v>343</v>
      </c>
      <c r="C17" s="5" t="s">
        <v>344</v>
      </c>
      <c r="D17" s="5" t="s">
        <v>345</v>
      </c>
      <c r="E17" s="20">
        <v>20.5</v>
      </c>
      <c r="F17" s="18">
        <v>20</v>
      </c>
      <c r="G17" s="5" t="s">
        <v>346</v>
      </c>
      <c r="H17" s="20">
        <v>155927</v>
      </c>
      <c r="I17" s="5">
        <v>17</v>
      </c>
    </row>
    <row r="18" spans="1:9" s="16" customFormat="1" ht="67.5" customHeight="1" x14ac:dyDescent="0.25">
      <c r="A18" s="7">
        <v>13</v>
      </c>
      <c r="B18" s="5" t="s">
        <v>353</v>
      </c>
      <c r="C18" s="5" t="s">
        <v>354</v>
      </c>
      <c r="D18" s="5" t="s">
        <v>355</v>
      </c>
      <c r="E18" s="18">
        <v>396.55700000000002</v>
      </c>
      <c r="F18" s="18">
        <v>121.557</v>
      </c>
      <c r="G18" s="5" t="s">
        <v>356</v>
      </c>
      <c r="H18" s="18">
        <v>20979</v>
      </c>
      <c r="I18" s="5">
        <v>30</v>
      </c>
    </row>
    <row r="19" spans="1:9" s="16" customFormat="1" ht="81" customHeight="1" x14ac:dyDescent="0.25">
      <c r="A19" s="7">
        <v>14</v>
      </c>
      <c r="B19" s="5" t="s">
        <v>362</v>
      </c>
      <c r="C19" s="5" t="s">
        <v>363</v>
      </c>
      <c r="D19" s="5" t="s">
        <v>364</v>
      </c>
      <c r="E19" s="20">
        <v>130</v>
      </c>
      <c r="F19" s="18">
        <v>32</v>
      </c>
      <c r="G19" s="5" t="s">
        <v>365</v>
      </c>
      <c r="H19" s="20">
        <v>5513</v>
      </c>
      <c r="I19" s="5">
        <v>40</v>
      </c>
    </row>
    <row r="20" spans="1:9" s="16" customFormat="1" ht="87.75" customHeight="1" x14ac:dyDescent="0.25">
      <c r="A20" s="7">
        <v>15</v>
      </c>
      <c r="B20" s="5" t="s">
        <v>423</v>
      </c>
      <c r="C20" s="5" t="s">
        <v>428</v>
      </c>
      <c r="D20" s="5" t="s">
        <v>429</v>
      </c>
      <c r="E20" s="18">
        <v>6.6870000000000003</v>
      </c>
      <c r="F20" s="18">
        <v>6.6870000000000003</v>
      </c>
      <c r="G20" s="5" t="s">
        <v>430</v>
      </c>
      <c r="H20" s="18" t="s">
        <v>426</v>
      </c>
      <c r="I20" s="5" t="s">
        <v>427</v>
      </c>
    </row>
    <row r="21" spans="1:9" s="16" customFormat="1" ht="75" customHeight="1" x14ac:dyDescent="0.25">
      <c r="A21" s="7">
        <v>16</v>
      </c>
      <c r="B21" s="5" t="s">
        <v>423</v>
      </c>
      <c r="C21" s="5" t="s">
        <v>437</v>
      </c>
      <c r="D21" s="5" t="s">
        <v>438</v>
      </c>
      <c r="E21" s="18">
        <v>4.7779999999999996</v>
      </c>
      <c r="F21" s="18">
        <v>4.7779999999999996</v>
      </c>
      <c r="G21" s="5" t="s">
        <v>439</v>
      </c>
      <c r="H21" s="5" t="s">
        <v>440</v>
      </c>
      <c r="I21" s="5" t="s">
        <v>427</v>
      </c>
    </row>
    <row r="22" spans="1:9" s="16" customFormat="1" ht="80.25" customHeight="1" x14ac:dyDescent="0.25">
      <c r="A22" s="7">
        <v>17</v>
      </c>
      <c r="B22" s="5" t="s">
        <v>423</v>
      </c>
      <c r="C22" s="5" t="s">
        <v>441</v>
      </c>
      <c r="D22" s="5" t="s">
        <v>442</v>
      </c>
      <c r="E22" s="18">
        <v>8.3650000000000002</v>
      </c>
      <c r="F22" s="18">
        <v>8.3650000000000002</v>
      </c>
      <c r="G22" s="5" t="s">
        <v>443</v>
      </c>
      <c r="H22" s="5" t="s">
        <v>444</v>
      </c>
      <c r="I22" s="5" t="s">
        <v>427</v>
      </c>
    </row>
    <row r="23" spans="1:9" s="41" customFormat="1" ht="84.75" customHeight="1" x14ac:dyDescent="0.25">
      <c r="A23" s="22">
        <v>18</v>
      </c>
      <c r="B23" s="22" t="s">
        <v>423</v>
      </c>
      <c r="C23" s="22" t="s">
        <v>498</v>
      </c>
      <c r="D23" s="22" t="s">
        <v>499</v>
      </c>
      <c r="E23" s="40">
        <v>1.58</v>
      </c>
      <c r="F23" s="40">
        <v>1.58</v>
      </c>
      <c r="G23" s="22" t="s">
        <v>184</v>
      </c>
      <c r="H23" s="40" t="s">
        <v>500</v>
      </c>
      <c r="I23" s="22">
        <v>5</v>
      </c>
    </row>
    <row r="24" spans="1:9" s="16" customFormat="1" ht="81.75" customHeight="1" x14ac:dyDescent="0.25">
      <c r="A24" s="7">
        <v>19</v>
      </c>
      <c r="B24" s="5" t="s">
        <v>505</v>
      </c>
      <c r="C24" s="5" t="s">
        <v>506</v>
      </c>
      <c r="D24" s="5" t="s">
        <v>507</v>
      </c>
      <c r="E24" s="18">
        <v>148.85</v>
      </c>
      <c r="F24" s="18">
        <v>48.85</v>
      </c>
      <c r="G24" s="5" t="s">
        <v>508</v>
      </c>
      <c r="H24" s="18">
        <v>20112.7</v>
      </c>
      <c r="I24" s="5">
        <v>43</v>
      </c>
    </row>
    <row r="25" spans="1:9" s="16" customFormat="1" ht="76.5" customHeight="1" x14ac:dyDescent="0.25">
      <c r="A25" s="7">
        <v>20</v>
      </c>
      <c r="B25" s="5" t="s">
        <v>524</v>
      </c>
      <c r="C25" s="5" t="s">
        <v>525</v>
      </c>
      <c r="D25" s="5" t="s">
        <v>526</v>
      </c>
      <c r="E25" s="18">
        <v>28</v>
      </c>
      <c r="F25" s="18">
        <v>10</v>
      </c>
      <c r="G25" s="5" t="s">
        <v>527</v>
      </c>
      <c r="H25" s="18">
        <v>28406</v>
      </c>
      <c r="I25" s="5">
        <v>50</v>
      </c>
    </row>
    <row r="26" spans="1:9" x14ac:dyDescent="0.2">
      <c r="E26" s="49">
        <f>SUM(E6:E25)</f>
        <v>2130.252</v>
      </c>
      <c r="F26" s="49">
        <f>SUM(F6:F25)</f>
        <v>839.6110000000001</v>
      </c>
    </row>
  </sheetData>
  <mergeCells count="1">
    <mergeCell ref="A1:I1"/>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55" workbookViewId="0">
      <selection activeCell="H9" sqref="H9:I9"/>
    </sheetView>
  </sheetViews>
  <sheetFormatPr defaultRowHeight="15.75" x14ac:dyDescent="0.2"/>
  <cols>
    <col min="1" max="1" width="5.42578125" style="1" customWidth="1"/>
    <col min="2" max="2" width="26.140625" style="1" customWidth="1"/>
    <col min="3" max="3" width="23.28515625" style="1" customWidth="1"/>
    <col min="4" max="4" width="16.140625" style="2" customWidth="1"/>
    <col min="5" max="5" width="11" style="21" customWidth="1"/>
    <col min="6" max="6" width="12" style="21" customWidth="1"/>
    <col min="7" max="7" width="21.5703125" style="1" customWidth="1"/>
    <col min="8" max="8" width="13.7109375" style="1" customWidth="1"/>
    <col min="9" max="9" width="11.140625" style="1" customWidth="1"/>
    <col min="10" max="16384" width="9.140625" style="1"/>
  </cols>
  <sheetData>
    <row r="1" spans="1:9" ht="48.75" customHeight="1" x14ac:dyDescent="0.2">
      <c r="A1" s="1090" t="s">
        <v>546</v>
      </c>
      <c r="B1" s="1104"/>
      <c r="C1" s="1104"/>
      <c r="D1" s="1104"/>
      <c r="E1" s="1104"/>
      <c r="F1" s="1104"/>
      <c r="G1" s="1104"/>
      <c r="H1" s="1104"/>
      <c r="I1" s="1104"/>
    </row>
    <row r="2" spans="1:9" x14ac:dyDescent="0.2">
      <c r="A2" s="6"/>
      <c r="B2" s="6"/>
      <c r="C2" s="6"/>
      <c r="D2" s="6"/>
      <c r="E2" s="42"/>
      <c r="F2" s="42"/>
    </row>
    <row r="4" spans="1:9" ht="63" x14ac:dyDescent="0.2">
      <c r="A4" s="3" t="s">
        <v>3</v>
      </c>
      <c r="B4" s="3" t="s">
        <v>0</v>
      </c>
      <c r="C4" s="3" t="s">
        <v>1</v>
      </c>
      <c r="D4" s="3" t="s">
        <v>2</v>
      </c>
      <c r="E4" s="43" t="s">
        <v>8</v>
      </c>
      <c r="F4" s="43" t="s">
        <v>9</v>
      </c>
      <c r="G4" s="3" t="s">
        <v>4</v>
      </c>
      <c r="H4" s="3" t="s">
        <v>82</v>
      </c>
      <c r="I4" s="3" t="s">
        <v>5</v>
      </c>
    </row>
    <row r="5" spans="1:9" ht="27" customHeight="1" x14ac:dyDescent="0.2">
      <c r="A5" s="1105" t="s">
        <v>83</v>
      </c>
      <c r="B5" s="1106"/>
      <c r="C5" s="3"/>
      <c r="D5" s="3"/>
      <c r="E5" s="43"/>
      <c r="F5" s="43"/>
      <c r="G5" s="3"/>
      <c r="H5" s="3"/>
      <c r="I5" s="3"/>
    </row>
    <row r="6" spans="1:9" s="41" customFormat="1" ht="64.5" customHeight="1" x14ac:dyDescent="0.25">
      <c r="A6" s="22">
        <v>1</v>
      </c>
      <c r="B6" s="22" t="s">
        <v>10</v>
      </c>
      <c r="C6" s="22" t="s">
        <v>11</v>
      </c>
      <c r="D6" s="22" t="s">
        <v>12</v>
      </c>
      <c r="E6" s="40">
        <v>56</v>
      </c>
      <c r="F6" s="40">
        <v>28</v>
      </c>
      <c r="G6" s="22" t="s">
        <v>13</v>
      </c>
      <c r="H6" s="40">
        <v>40000</v>
      </c>
      <c r="I6" s="22"/>
    </row>
    <row r="7" spans="1:9" s="41" customFormat="1" ht="60" customHeight="1" x14ac:dyDescent="0.25">
      <c r="A7" s="22">
        <v>2</v>
      </c>
      <c r="B7" s="22" t="s">
        <v>14</v>
      </c>
      <c r="C7" s="58" t="s">
        <v>17</v>
      </c>
      <c r="D7" s="58" t="s">
        <v>18</v>
      </c>
      <c r="E7" s="44">
        <v>292</v>
      </c>
      <c r="F7" s="44">
        <v>150</v>
      </c>
      <c r="G7" s="58" t="s">
        <v>19</v>
      </c>
      <c r="H7" s="44">
        <v>64000</v>
      </c>
      <c r="I7" s="22">
        <v>50</v>
      </c>
    </row>
    <row r="8" spans="1:9" s="41" customFormat="1" ht="77.25" customHeight="1" x14ac:dyDescent="0.25">
      <c r="A8" s="22">
        <v>3</v>
      </c>
      <c r="B8" s="58" t="s">
        <v>25</v>
      </c>
      <c r="C8" s="58" t="s">
        <v>26</v>
      </c>
      <c r="D8" s="58" t="s">
        <v>27</v>
      </c>
      <c r="E8" s="44">
        <v>100</v>
      </c>
      <c r="F8" s="44">
        <v>40</v>
      </c>
      <c r="G8" s="58" t="s">
        <v>28</v>
      </c>
      <c r="H8" s="44">
        <v>38143</v>
      </c>
      <c r="I8" s="22"/>
    </row>
    <row r="9" spans="1:9" s="41" customFormat="1" ht="57" customHeight="1" x14ac:dyDescent="0.25">
      <c r="A9" s="22">
        <v>4</v>
      </c>
      <c r="B9" s="58" t="s">
        <v>29</v>
      </c>
      <c r="C9" s="58" t="s">
        <v>30</v>
      </c>
      <c r="D9" s="58" t="s">
        <v>31</v>
      </c>
      <c r="E9" s="44">
        <v>55.167999999999999</v>
      </c>
      <c r="F9" s="44">
        <v>19.167999999999999</v>
      </c>
      <c r="G9" s="58" t="s">
        <v>32</v>
      </c>
      <c r="H9" s="44">
        <v>37000</v>
      </c>
      <c r="I9" s="22"/>
    </row>
    <row r="10" spans="1:9" s="41" customFormat="1" ht="84" customHeight="1" x14ac:dyDescent="0.25">
      <c r="A10" s="22">
        <v>5</v>
      </c>
      <c r="B10" s="58" t="s">
        <v>33</v>
      </c>
      <c r="C10" s="58" t="s">
        <v>34</v>
      </c>
      <c r="D10" s="58" t="s">
        <v>35</v>
      </c>
      <c r="E10" s="44">
        <v>51.500999999999998</v>
      </c>
      <c r="F10" s="44">
        <v>6.5010000000000003</v>
      </c>
      <c r="G10" s="58" t="s">
        <v>32</v>
      </c>
      <c r="H10" s="44">
        <v>13627</v>
      </c>
      <c r="I10" s="22">
        <v>40</v>
      </c>
    </row>
    <row r="11" spans="1:9" s="41" customFormat="1" ht="52.5" customHeight="1" x14ac:dyDescent="0.25">
      <c r="A11" s="22">
        <v>6</v>
      </c>
      <c r="B11" s="58" t="s">
        <v>36</v>
      </c>
      <c r="C11" s="58" t="s">
        <v>37</v>
      </c>
      <c r="D11" s="58" t="s">
        <v>38</v>
      </c>
      <c r="E11" s="44">
        <v>356</v>
      </c>
      <c r="F11" s="44">
        <v>126</v>
      </c>
      <c r="G11" s="58" t="s">
        <v>39</v>
      </c>
      <c r="H11" s="44">
        <v>50000</v>
      </c>
      <c r="I11" s="22">
        <v>50</v>
      </c>
    </row>
    <row r="12" spans="1:9" s="41" customFormat="1" ht="62.25" customHeight="1" x14ac:dyDescent="0.25">
      <c r="A12" s="22">
        <v>7</v>
      </c>
      <c r="B12" s="68" t="s">
        <v>43</v>
      </c>
      <c r="C12" s="22" t="s">
        <v>44</v>
      </c>
      <c r="D12" s="23" t="s">
        <v>45</v>
      </c>
      <c r="E12" s="44">
        <v>123.834</v>
      </c>
      <c r="F12" s="44">
        <v>83.427999999999997</v>
      </c>
      <c r="G12" s="58" t="s">
        <v>46</v>
      </c>
      <c r="H12" s="44">
        <v>80000</v>
      </c>
      <c r="I12" s="22">
        <v>50</v>
      </c>
    </row>
    <row r="13" spans="1:9" s="41" customFormat="1" ht="77.25" customHeight="1" x14ac:dyDescent="0.25">
      <c r="A13" s="22">
        <v>8</v>
      </c>
      <c r="B13" s="68" t="s">
        <v>47</v>
      </c>
      <c r="C13" s="22" t="s">
        <v>48</v>
      </c>
      <c r="D13" s="23" t="s">
        <v>49</v>
      </c>
      <c r="E13" s="44">
        <v>230.26499999999999</v>
      </c>
      <c r="F13" s="44">
        <v>70.265000000000001</v>
      </c>
      <c r="G13" s="58" t="s">
        <v>50</v>
      </c>
      <c r="H13" s="44">
        <v>30371.200000000001</v>
      </c>
      <c r="I13" s="22">
        <v>49</v>
      </c>
    </row>
    <row r="14" spans="1:9" s="41" customFormat="1" ht="53.25" customHeight="1" x14ac:dyDescent="0.25">
      <c r="A14" s="22">
        <v>9</v>
      </c>
      <c r="B14" s="68" t="s">
        <v>51</v>
      </c>
      <c r="C14" s="22" t="s">
        <v>52</v>
      </c>
      <c r="D14" s="23" t="s">
        <v>53</v>
      </c>
      <c r="E14" s="44">
        <v>72.658000000000001</v>
      </c>
      <c r="F14" s="44">
        <v>21.797000000000001</v>
      </c>
      <c r="G14" s="58" t="s">
        <v>50</v>
      </c>
      <c r="H14" s="44">
        <v>18302.900000000001</v>
      </c>
      <c r="I14" s="22">
        <v>50</v>
      </c>
    </row>
    <row r="15" spans="1:9" s="41" customFormat="1" ht="59.25" customHeight="1" x14ac:dyDescent="0.25">
      <c r="A15" s="22">
        <v>10</v>
      </c>
      <c r="B15" s="58" t="s">
        <v>54</v>
      </c>
      <c r="C15" s="58" t="s">
        <v>55</v>
      </c>
      <c r="D15" s="23" t="s">
        <v>56</v>
      </c>
      <c r="E15" s="44">
        <v>15.311</v>
      </c>
      <c r="F15" s="44">
        <v>3.0619999999999998</v>
      </c>
      <c r="G15" s="58" t="s">
        <v>57</v>
      </c>
      <c r="H15" s="44">
        <v>15302.5</v>
      </c>
      <c r="I15" s="22">
        <v>50</v>
      </c>
    </row>
    <row r="16" spans="1:9" s="41" customFormat="1" ht="69.75" customHeight="1" x14ac:dyDescent="0.25">
      <c r="A16" s="22">
        <v>11</v>
      </c>
      <c r="B16" s="58" t="s">
        <v>58</v>
      </c>
      <c r="C16" s="58" t="s">
        <v>59</v>
      </c>
      <c r="D16" s="23" t="s">
        <v>60</v>
      </c>
      <c r="E16" s="44">
        <v>12.643000000000001</v>
      </c>
      <c r="F16" s="44">
        <v>3.7930000000000001</v>
      </c>
      <c r="G16" s="58" t="s">
        <v>61</v>
      </c>
      <c r="H16" s="44">
        <v>7240</v>
      </c>
      <c r="I16" s="22">
        <v>49</v>
      </c>
    </row>
    <row r="17" spans="1:9" s="41" customFormat="1" ht="68.25" customHeight="1" x14ac:dyDescent="0.25">
      <c r="A17" s="22">
        <v>12</v>
      </c>
      <c r="B17" s="58" t="s">
        <v>62</v>
      </c>
      <c r="C17" s="58" t="s">
        <v>63</v>
      </c>
      <c r="D17" s="23" t="s">
        <v>64</v>
      </c>
      <c r="E17" s="44">
        <v>327.78300000000002</v>
      </c>
      <c r="F17" s="44">
        <v>188.126</v>
      </c>
      <c r="G17" s="58" t="s">
        <v>65</v>
      </c>
      <c r="H17" s="44">
        <v>30000</v>
      </c>
      <c r="I17" s="22">
        <v>50</v>
      </c>
    </row>
    <row r="18" spans="1:9" s="41" customFormat="1" ht="95.25" customHeight="1" x14ac:dyDescent="0.25">
      <c r="A18" s="22">
        <v>13</v>
      </c>
      <c r="B18" s="58" t="s">
        <v>66</v>
      </c>
      <c r="C18" s="58" t="s">
        <v>67</v>
      </c>
      <c r="D18" s="23" t="s">
        <v>68</v>
      </c>
      <c r="E18" s="44">
        <v>172</v>
      </c>
      <c r="F18" s="44">
        <v>55</v>
      </c>
      <c r="G18" s="58" t="s">
        <v>69</v>
      </c>
      <c r="H18" s="44">
        <v>40000</v>
      </c>
      <c r="I18" s="22">
        <v>45</v>
      </c>
    </row>
    <row r="19" spans="1:9" s="41" customFormat="1" ht="47.25" x14ac:dyDescent="0.25">
      <c r="A19" s="22">
        <v>14</v>
      </c>
      <c r="B19" s="22" t="s">
        <v>79</v>
      </c>
      <c r="C19" s="22" t="s">
        <v>80</v>
      </c>
      <c r="D19" s="23" t="s">
        <v>81</v>
      </c>
      <c r="E19" s="44">
        <v>61</v>
      </c>
      <c r="F19" s="44">
        <v>18</v>
      </c>
      <c r="G19" s="58" t="s">
        <v>7</v>
      </c>
      <c r="H19" s="40">
        <v>8950</v>
      </c>
      <c r="I19" s="22">
        <v>50</v>
      </c>
    </row>
    <row r="20" spans="1:9" s="50" customFormat="1" ht="60" customHeight="1" x14ac:dyDescent="0.2">
      <c r="A20" s="22">
        <v>15</v>
      </c>
      <c r="B20" s="22" t="s">
        <v>103</v>
      </c>
      <c r="C20" s="22" t="s">
        <v>104</v>
      </c>
      <c r="D20" s="22" t="s">
        <v>105</v>
      </c>
      <c r="E20" s="40">
        <v>142.80000000000001</v>
      </c>
      <c r="F20" s="40">
        <v>84</v>
      </c>
      <c r="G20" s="22" t="s">
        <v>106</v>
      </c>
      <c r="H20" s="22"/>
      <c r="I20" s="24">
        <v>50</v>
      </c>
    </row>
    <row r="21" spans="1:9" s="50" customFormat="1" ht="59.25" customHeight="1" x14ac:dyDescent="0.2">
      <c r="A21" s="22">
        <v>16</v>
      </c>
      <c r="B21" s="22" t="s">
        <v>110</v>
      </c>
      <c r="C21" s="22" t="s">
        <v>111</v>
      </c>
      <c r="D21" s="22" t="s">
        <v>112</v>
      </c>
      <c r="E21" s="40">
        <v>81.451999999999998</v>
      </c>
      <c r="F21" s="40">
        <v>57</v>
      </c>
      <c r="G21" s="22" t="s">
        <v>113</v>
      </c>
      <c r="H21" s="22"/>
      <c r="I21" s="24">
        <v>49</v>
      </c>
    </row>
    <row r="22" spans="1:9" s="50" customFormat="1" ht="72" customHeight="1" x14ac:dyDescent="0.2">
      <c r="A22" s="22">
        <v>17</v>
      </c>
      <c r="B22" s="22" t="s">
        <v>114</v>
      </c>
      <c r="C22" s="22" t="s">
        <v>115</v>
      </c>
      <c r="D22" s="22" t="s">
        <v>116</v>
      </c>
      <c r="E22" s="40">
        <v>55.8</v>
      </c>
      <c r="F22" s="40">
        <v>41</v>
      </c>
      <c r="G22" s="22" t="s">
        <v>117</v>
      </c>
      <c r="H22" s="22"/>
      <c r="I22" s="24">
        <v>50</v>
      </c>
    </row>
    <row r="23" spans="1:9" s="50" customFormat="1" ht="69.75" customHeight="1" x14ac:dyDescent="0.2">
      <c r="A23" s="22">
        <v>18</v>
      </c>
      <c r="B23" s="22" t="s">
        <v>118</v>
      </c>
      <c r="C23" s="22" t="s">
        <v>119</v>
      </c>
      <c r="D23" s="22" t="s">
        <v>120</v>
      </c>
      <c r="E23" s="51">
        <v>150</v>
      </c>
      <c r="F23" s="40">
        <v>75</v>
      </c>
      <c r="G23" s="22" t="s">
        <v>121</v>
      </c>
      <c r="H23" s="22"/>
      <c r="I23" s="24">
        <v>49</v>
      </c>
    </row>
    <row r="24" spans="1:9" s="50" customFormat="1" ht="71.25" customHeight="1" x14ac:dyDescent="0.2">
      <c r="A24" s="22">
        <v>19</v>
      </c>
      <c r="B24" s="22" t="s">
        <v>127</v>
      </c>
      <c r="C24" s="22" t="s">
        <v>128</v>
      </c>
      <c r="D24" s="22" t="s">
        <v>129</v>
      </c>
      <c r="E24" s="40">
        <v>296.65100000000001</v>
      </c>
      <c r="F24" s="40">
        <v>91.650999999999996</v>
      </c>
      <c r="G24" s="22" t="s">
        <v>130</v>
      </c>
      <c r="H24" s="22"/>
      <c r="I24" s="24">
        <v>30</v>
      </c>
    </row>
    <row r="25" spans="1:9" s="50" customFormat="1" ht="78" customHeight="1" x14ac:dyDescent="0.2">
      <c r="A25" s="22">
        <v>20</v>
      </c>
      <c r="B25" s="22" t="s">
        <v>134</v>
      </c>
      <c r="C25" s="22" t="s">
        <v>135</v>
      </c>
      <c r="D25" s="22" t="s">
        <v>136</v>
      </c>
      <c r="E25" s="40">
        <v>1291.0989999999999</v>
      </c>
      <c r="F25" s="40">
        <v>200</v>
      </c>
      <c r="G25" s="22" t="s">
        <v>137</v>
      </c>
      <c r="H25" s="22"/>
      <c r="I25" s="24">
        <v>49</v>
      </c>
    </row>
    <row r="26" spans="1:9" s="50" customFormat="1" ht="76.5" customHeight="1" x14ac:dyDescent="0.2">
      <c r="A26" s="22">
        <v>21</v>
      </c>
      <c r="B26" s="22" t="s">
        <v>134</v>
      </c>
      <c r="C26" s="22" t="s">
        <v>138</v>
      </c>
      <c r="D26" s="22" t="s">
        <v>139</v>
      </c>
      <c r="E26" s="51">
        <v>266</v>
      </c>
      <c r="F26" s="51">
        <v>106</v>
      </c>
      <c r="G26" s="22" t="s">
        <v>140</v>
      </c>
      <c r="H26" s="22"/>
      <c r="I26" s="24">
        <v>48</v>
      </c>
    </row>
    <row r="27" spans="1:9" s="50" customFormat="1" ht="68.25" customHeight="1" x14ac:dyDescent="0.2">
      <c r="A27" s="22">
        <v>22</v>
      </c>
      <c r="B27" s="22" t="s">
        <v>146</v>
      </c>
      <c r="C27" s="22" t="s">
        <v>147</v>
      </c>
      <c r="D27" s="22" t="s">
        <v>148</v>
      </c>
      <c r="E27" s="40">
        <v>240</v>
      </c>
      <c r="F27" s="40">
        <v>72</v>
      </c>
      <c r="G27" s="22" t="s">
        <v>149</v>
      </c>
      <c r="H27" s="22"/>
      <c r="I27" s="24">
        <v>49</v>
      </c>
    </row>
    <row r="28" spans="1:9" s="50" customFormat="1" ht="72" customHeight="1" x14ac:dyDescent="0.2">
      <c r="A28" s="22">
        <v>23</v>
      </c>
      <c r="B28" s="22" t="s">
        <v>146</v>
      </c>
      <c r="C28" s="22" t="s">
        <v>150</v>
      </c>
      <c r="D28" s="22" t="s">
        <v>151</v>
      </c>
      <c r="E28" s="40">
        <v>298</v>
      </c>
      <c r="F28" s="40">
        <v>89.4</v>
      </c>
      <c r="G28" s="22" t="s">
        <v>149</v>
      </c>
      <c r="H28" s="22"/>
      <c r="I28" s="24">
        <v>49</v>
      </c>
    </row>
    <row r="29" spans="1:9" s="50" customFormat="1" ht="75" customHeight="1" x14ac:dyDescent="0.2">
      <c r="A29" s="22">
        <v>24</v>
      </c>
      <c r="B29" s="22" t="s">
        <v>167</v>
      </c>
      <c r="C29" s="22" t="s">
        <v>168</v>
      </c>
      <c r="D29" s="22" t="s">
        <v>169</v>
      </c>
      <c r="E29" s="40">
        <v>150</v>
      </c>
      <c r="F29" s="40">
        <v>50</v>
      </c>
      <c r="G29" s="22" t="s">
        <v>170</v>
      </c>
      <c r="H29" s="22"/>
      <c r="I29" s="24">
        <v>50</v>
      </c>
    </row>
    <row r="30" spans="1:9" s="50" customFormat="1" ht="87.75" customHeight="1" x14ac:dyDescent="0.2">
      <c r="A30" s="22">
        <v>25</v>
      </c>
      <c r="B30" s="69" t="s">
        <v>177</v>
      </c>
      <c r="C30" s="22" t="s">
        <v>178</v>
      </c>
      <c r="D30" s="22" t="s">
        <v>179</v>
      </c>
      <c r="E30" s="40">
        <v>230</v>
      </c>
      <c r="F30" s="40">
        <v>69</v>
      </c>
      <c r="G30" s="22" t="s">
        <v>180</v>
      </c>
      <c r="H30" s="22"/>
      <c r="I30" s="24">
        <v>30</v>
      </c>
    </row>
    <row r="31" spans="1:9" s="50" customFormat="1" ht="47.25" x14ac:dyDescent="0.2">
      <c r="A31" s="22">
        <v>26</v>
      </c>
      <c r="B31" s="24" t="s">
        <v>203</v>
      </c>
      <c r="C31" s="22" t="s">
        <v>204</v>
      </c>
      <c r="D31" s="22" t="s">
        <v>205</v>
      </c>
      <c r="E31" s="51">
        <v>65.709999999999994</v>
      </c>
      <c r="F31" s="51">
        <v>19.71</v>
      </c>
      <c r="G31" s="22" t="s">
        <v>50</v>
      </c>
      <c r="H31" s="22"/>
      <c r="I31" s="24">
        <v>40</v>
      </c>
    </row>
    <row r="32" spans="1:9" s="37" customFormat="1" ht="44.25" customHeight="1" x14ac:dyDescent="0.3">
      <c r="A32" s="22">
        <v>27</v>
      </c>
      <c r="B32" s="22" t="s">
        <v>254</v>
      </c>
      <c r="C32" s="22" t="s">
        <v>255</v>
      </c>
      <c r="D32" s="22" t="s">
        <v>256</v>
      </c>
      <c r="E32" s="40">
        <v>62</v>
      </c>
      <c r="F32" s="40">
        <v>18</v>
      </c>
      <c r="G32" s="22" t="s">
        <v>257</v>
      </c>
      <c r="H32" s="22"/>
      <c r="I32" s="24">
        <v>49</v>
      </c>
    </row>
    <row r="33" spans="1:12" s="50" customFormat="1" ht="66.75" customHeight="1" x14ac:dyDescent="0.2">
      <c r="A33" s="22">
        <v>28</v>
      </c>
      <c r="B33" s="40" t="s">
        <v>264</v>
      </c>
      <c r="C33" s="22" t="s">
        <v>265</v>
      </c>
      <c r="D33" s="22">
        <v>51121000088</v>
      </c>
      <c r="E33" s="51">
        <v>237.87200000000001</v>
      </c>
      <c r="F33" s="40">
        <v>71.361000000000004</v>
      </c>
      <c r="G33" s="52" t="s">
        <v>266</v>
      </c>
      <c r="H33" s="51">
        <v>56000</v>
      </c>
      <c r="I33" s="22">
        <v>30</v>
      </c>
    </row>
    <row r="34" spans="1:12" s="50" customFormat="1" ht="51.75" customHeight="1" x14ac:dyDescent="0.2">
      <c r="A34" s="22">
        <v>29</v>
      </c>
      <c r="B34" s="40" t="s">
        <v>270</v>
      </c>
      <c r="C34" s="22" t="s">
        <v>271</v>
      </c>
      <c r="D34" s="22" t="s">
        <v>272</v>
      </c>
      <c r="E34" s="51">
        <v>30.170999999999999</v>
      </c>
      <c r="F34" s="51">
        <v>9.2620000000000005</v>
      </c>
      <c r="G34" s="52" t="s">
        <v>50</v>
      </c>
      <c r="H34" s="51">
        <v>5100</v>
      </c>
      <c r="I34" s="24">
        <v>30</v>
      </c>
    </row>
    <row r="35" spans="1:12" s="50" customFormat="1" ht="51.75" customHeight="1" x14ac:dyDescent="0.2">
      <c r="A35" s="22">
        <v>30</v>
      </c>
      <c r="B35" s="40" t="s">
        <v>544</v>
      </c>
      <c r="C35" s="22" t="s">
        <v>545</v>
      </c>
      <c r="D35" s="24">
        <v>51121000091</v>
      </c>
      <c r="E35" s="51">
        <v>100</v>
      </c>
      <c r="F35" s="51"/>
      <c r="G35" s="52" t="s">
        <v>19</v>
      </c>
      <c r="H35" s="51"/>
      <c r="I35" s="24"/>
    </row>
    <row r="36" spans="1:12" s="50" customFormat="1" ht="47.25" x14ac:dyDescent="0.2">
      <c r="A36" s="22">
        <v>31</v>
      </c>
      <c r="B36" s="40" t="s">
        <v>294</v>
      </c>
      <c r="C36" s="22" t="s">
        <v>295</v>
      </c>
      <c r="D36" s="24">
        <v>51121000099</v>
      </c>
      <c r="E36" s="51">
        <v>10</v>
      </c>
      <c r="F36" s="51">
        <v>10</v>
      </c>
      <c r="G36" s="52" t="s">
        <v>296</v>
      </c>
      <c r="H36" s="51">
        <v>3000</v>
      </c>
      <c r="I36" s="24">
        <v>45</v>
      </c>
    </row>
    <row r="37" spans="1:12" s="41" customFormat="1" ht="68.25" customHeight="1" x14ac:dyDescent="0.25">
      <c r="A37" s="22">
        <v>32</v>
      </c>
      <c r="B37" s="22" t="s">
        <v>306</v>
      </c>
      <c r="C37" s="22" t="s">
        <v>307</v>
      </c>
      <c r="D37" s="22" t="s">
        <v>308</v>
      </c>
      <c r="E37" s="40">
        <v>125</v>
      </c>
      <c r="F37" s="40">
        <v>25000</v>
      </c>
      <c r="G37" s="22" t="s">
        <v>309</v>
      </c>
      <c r="H37" s="22" t="s">
        <v>310</v>
      </c>
      <c r="I37" s="22">
        <v>50</v>
      </c>
    </row>
    <row r="38" spans="1:12" s="41" customFormat="1" ht="67.5" customHeight="1" x14ac:dyDescent="0.25">
      <c r="A38" s="22">
        <v>33</v>
      </c>
      <c r="B38" s="22" t="s">
        <v>353</v>
      </c>
      <c r="C38" s="22" t="s">
        <v>354</v>
      </c>
      <c r="D38" s="22" t="s">
        <v>355</v>
      </c>
      <c r="E38" s="40">
        <v>396.55700000000002</v>
      </c>
      <c r="F38" s="40">
        <v>121.557</v>
      </c>
      <c r="G38" s="22" t="s">
        <v>356</v>
      </c>
      <c r="H38" s="40">
        <v>20979</v>
      </c>
      <c r="I38" s="22">
        <v>30</v>
      </c>
    </row>
    <row r="39" spans="1:12" s="41" customFormat="1" ht="80.25" customHeight="1" x14ac:dyDescent="0.25">
      <c r="A39" s="22">
        <v>34</v>
      </c>
      <c r="B39" s="22" t="s">
        <v>472</v>
      </c>
      <c r="C39" s="22" t="s">
        <v>473</v>
      </c>
      <c r="D39" s="22" t="s">
        <v>474</v>
      </c>
      <c r="E39" s="40">
        <v>295</v>
      </c>
      <c r="F39" s="40">
        <v>88.5</v>
      </c>
      <c r="G39" s="22" t="s">
        <v>475</v>
      </c>
      <c r="H39" s="40">
        <v>35000</v>
      </c>
      <c r="I39" s="22">
        <v>43</v>
      </c>
    </row>
    <row r="40" spans="1:12" s="41" customFormat="1" ht="77.25" customHeight="1" x14ac:dyDescent="0.25">
      <c r="A40" s="22">
        <v>35</v>
      </c>
      <c r="B40" s="22" t="s">
        <v>480</v>
      </c>
      <c r="C40" s="22" t="s">
        <v>481</v>
      </c>
      <c r="D40" s="22" t="s">
        <v>482</v>
      </c>
      <c r="E40" s="40">
        <v>323.89999999999998</v>
      </c>
      <c r="F40" s="40">
        <v>100</v>
      </c>
      <c r="G40" s="22" t="s">
        <v>149</v>
      </c>
      <c r="H40" s="40">
        <v>70242</v>
      </c>
      <c r="I40" s="22">
        <v>43</v>
      </c>
    </row>
    <row r="41" spans="1:12" s="41" customFormat="1" ht="80.25" customHeight="1" x14ac:dyDescent="0.25">
      <c r="A41" s="22">
        <v>36</v>
      </c>
      <c r="B41" s="22" t="s">
        <v>486</v>
      </c>
      <c r="C41" s="22" t="s">
        <v>487</v>
      </c>
      <c r="D41" s="22" t="s">
        <v>488</v>
      </c>
      <c r="E41" s="40">
        <v>6.0830000000000002</v>
      </c>
      <c r="F41" s="40">
        <v>2</v>
      </c>
      <c r="G41" s="22" t="s">
        <v>489</v>
      </c>
      <c r="H41" s="40">
        <v>2400.5</v>
      </c>
      <c r="I41" s="22">
        <v>30</v>
      </c>
    </row>
    <row r="42" spans="1:12" s="41" customFormat="1" ht="80.25" customHeight="1" x14ac:dyDescent="0.25">
      <c r="A42" s="22">
        <v>37</v>
      </c>
      <c r="B42" s="22" t="s">
        <v>134</v>
      </c>
      <c r="C42" s="22" t="s">
        <v>111</v>
      </c>
      <c r="D42" s="22" t="s">
        <v>490</v>
      </c>
      <c r="E42" s="40">
        <v>299</v>
      </c>
      <c r="F42" s="40">
        <v>89.7</v>
      </c>
      <c r="G42" s="22" t="s">
        <v>491</v>
      </c>
      <c r="H42" s="40">
        <v>38283</v>
      </c>
      <c r="I42" s="22">
        <v>50</v>
      </c>
    </row>
    <row r="43" spans="1:12" s="41" customFormat="1" ht="81.75" customHeight="1" x14ac:dyDescent="0.25">
      <c r="A43" s="22">
        <v>38</v>
      </c>
      <c r="B43" s="22" t="s">
        <v>505</v>
      </c>
      <c r="C43" s="22" t="s">
        <v>506</v>
      </c>
      <c r="D43" s="22" t="s">
        <v>507</v>
      </c>
      <c r="E43" s="40">
        <v>148.85</v>
      </c>
      <c r="F43" s="40">
        <v>48.85</v>
      </c>
      <c r="G43" s="22" t="s">
        <v>508</v>
      </c>
      <c r="H43" s="40">
        <v>20112.7</v>
      </c>
      <c r="I43" s="22">
        <v>43</v>
      </c>
    </row>
    <row r="44" spans="1:12" s="41" customFormat="1" ht="80.25" customHeight="1" x14ac:dyDescent="0.25">
      <c r="A44" s="22">
        <v>39</v>
      </c>
      <c r="B44" s="22" t="s">
        <v>569</v>
      </c>
      <c r="C44" s="22" t="s">
        <v>570</v>
      </c>
      <c r="D44" s="22" t="s">
        <v>571</v>
      </c>
      <c r="E44" s="51">
        <v>150</v>
      </c>
      <c r="F44" s="24"/>
      <c r="G44" s="24">
        <v>150</v>
      </c>
      <c r="H44" s="22" t="s">
        <v>572</v>
      </c>
      <c r="I44" s="24">
        <v>43</v>
      </c>
      <c r="J44" s="22" t="s">
        <v>573</v>
      </c>
      <c r="K44" s="22" t="s">
        <v>567</v>
      </c>
      <c r="L44" s="24">
        <v>0</v>
      </c>
    </row>
    <row r="45" spans="1:12" s="41" customFormat="1" ht="53.25" customHeight="1" x14ac:dyDescent="0.25">
      <c r="A45" s="22">
        <v>40</v>
      </c>
      <c r="B45" s="22" t="s">
        <v>578</v>
      </c>
      <c r="C45" s="22" t="s">
        <v>579</v>
      </c>
      <c r="D45" s="22" t="s">
        <v>580</v>
      </c>
      <c r="E45" s="51">
        <v>100</v>
      </c>
      <c r="F45" s="24"/>
      <c r="G45" s="24">
        <v>100</v>
      </c>
      <c r="H45" s="22" t="s">
        <v>581</v>
      </c>
      <c r="I45" s="24"/>
      <c r="J45" s="22" t="s">
        <v>582</v>
      </c>
      <c r="K45" s="22" t="s">
        <v>567</v>
      </c>
      <c r="L45" s="24"/>
    </row>
    <row r="46" spans="1:12" s="41" customFormat="1" ht="51.75" customHeight="1" x14ac:dyDescent="0.25">
      <c r="A46" s="22">
        <v>41</v>
      </c>
      <c r="B46" s="22" t="s">
        <v>583</v>
      </c>
      <c r="C46" s="22" t="s">
        <v>584</v>
      </c>
      <c r="D46" s="22" t="s">
        <v>585</v>
      </c>
      <c r="E46" s="51">
        <v>284</v>
      </c>
      <c r="F46" s="24"/>
      <c r="G46" s="24">
        <v>284</v>
      </c>
      <c r="H46" s="22" t="s">
        <v>581</v>
      </c>
      <c r="I46" s="24"/>
      <c r="J46" s="22" t="s">
        <v>568</v>
      </c>
      <c r="K46" s="22" t="s">
        <v>567</v>
      </c>
      <c r="L46" s="24"/>
    </row>
    <row r="47" spans="1:12" s="72" customFormat="1" ht="78.75" customHeight="1" x14ac:dyDescent="0.2">
      <c r="A47" s="22">
        <v>42</v>
      </c>
      <c r="B47" s="70" t="s">
        <v>586</v>
      </c>
      <c r="C47" s="1107">
        <v>2</v>
      </c>
      <c r="D47" s="1110" t="s">
        <v>587</v>
      </c>
      <c r="E47" s="71">
        <v>30.678000000000001</v>
      </c>
      <c r="G47" s="71">
        <v>14696</v>
      </c>
      <c r="H47" s="73" t="s">
        <v>588</v>
      </c>
      <c r="I47" s="74" t="s">
        <v>589</v>
      </c>
      <c r="J47" s="75"/>
      <c r="K47" s="75"/>
    </row>
    <row r="48" spans="1:12" s="72" customFormat="1" ht="83.25" customHeight="1" x14ac:dyDescent="0.2">
      <c r="A48" s="22">
        <v>43</v>
      </c>
      <c r="B48" s="70" t="s">
        <v>590</v>
      </c>
      <c r="C48" s="1108"/>
      <c r="D48" s="1111"/>
      <c r="E48" s="71">
        <v>24</v>
      </c>
      <c r="G48" s="71">
        <v>1600</v>
      </c>
      <c r="H48" s="73" t="s">
        <v>591</v>
      </c>
      <c r="I48" s="74" t="s">
        <v>589</v>
      </c>
      <c r="K48" s="75"/>
      <c r="L48" s="76"/>
    </row>
    <row r="49" spans="1:12" s="72" customFormat="1" ht="103.5" customHeight="1" x14ac:dyDescent="0.2">
      <c r="A49" s="22">
        <v>44</v>
      </c>
      <c r="B49" s="70" t="s">
        <v>592</v>
      </c>
      <c r="C49" s="1109"/>
      <c r="D49" s="1112"/>
      <c r="E49" s="79">
        <v>36</v>
      </c>
      <c r="G49" s="79">
        <v>14562</v>
      </c>
      <c r="H49" s="80" t="s">
        <v>593</v>
      </c>
      <c r="I49" s="80" t="s">
        <v>589</v>
      </c>
      <c r="J49" s="77"/>
      <c r="L49" s="76"/>
    </row>
    <row r="50" spans="1:12" s="64" customFormat="1" ht="36" customHeight="1" x14ac:dyDescent="0.2">
      <c r="A50" s="78"/>
      <c r="B50" s="78"/>
      <c r="C50" s="59"/>
      <c r="D50" s="60"/>
      <c r="E50" s="61">
        <f>SUM(E6:E49)</f>
        <v>7852.7860000000001</v>
      </c>
      <c r="F50" s="66"/>
      <c r="G50" s="62"/>
      <c r="H50" s="63"/>
      <c r="I50" s="63"/>
      <c r="J50" s="67"/>
      <c r="L50" s="65"/>
    </row>
    <row r="51" spans="1:12" x14ac:dyDescent="0.2">
      <c r="A51" s="78"/>
      <c r="B51" s="78"/>
      <c r="C51" s="4"/>
      <c r="D51" s="5"/>
      <c r="E51" s="20">
        <f>E50+3262</f>
        <v>11114.786</v>
      </c>
      <c r="F51" s="20"/>
      <c r="G51" s="4"/>
      <c r="H51" s="4"/>
      <c r="I51" s="4"/>
    </row>
    <row r="52" spans="1:12" x14ac:dyDescent="0.2">
      <c r="A52" s="4"/>
      <c r="B52" s="4"/>
      <c r="C52" s="4"/>
      <c r="D52" s="5"/>
      <c r="E52" s="20"/>
      <c r="F52" s="20"/>
      <c r="G52" s="4"/>
      <c r="H52" s="4"/>
      <c r="I52" s="4"/>
    </row>
  </sheetData>
  <mergeCells count="4">
    <mergeCell ref="A1:I1"/>
    <mergeCell ref="A5:B5"/>
    <mergeCell ref="C47:C49"/>
    <mergeCell ref="D47:D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DA-2007-19 (2)</vt:lpstr>
      <vt:lpstr>2019</vt:lpstr>
      <vt:lpstr>DA-2007-19</vt:lpstr>
      <vt:lpstr>PTAB</vt:lpstr>
      <vt:lpstr>FDI</vt:lpstr>
      <vt:lpstr>TabFDI</vt:lpstr>
      <vt:lpstr>PTab-2016</vt:lpstr>
      <vt:lpstr>DA-2016</vt:lpstr>
      <vt:lpstr>PTab-2017</vt:lpstr>
      <vt:lpstr>DA-2017</vt:lpstr>
      <vt:lpstr>FDI (2)</vt:lpstr>
      <vt:lpstr>TabFDI-2</vt:lpstr>
      <vt:lpstr>DA-KCN</vt:lpstr>
      <vt:lpstr>PTab-KCN</vt:lpstr>
      <vt:lpstr>GIAO DAT</vt:lpstr>
      <vt:lpstr>SO LIEU</vt:lpstr>
      <vt:lpstr>TBINH</vt:lpstr>
      <vt:lpstr>NN-NT</vt:lpstr>
      <vt:lpstr>'DA-KCN'!Print_Area</vt:lpstr>
      <vt:lpstr>'DA-2007-19'!Print_Titles</vt:lpstr>
      <vt:lpstr>'DA-2007-19 (2)'!Print_Titles</vt:lpstr>
      <vt:lpstr>'DA-KCN'!Print_Titles</vt:lpstr>
      <vt:lpstr>FDI!Print_Titles</vt:lpstr>
      <vt:lpstr>'GIAO DAT'!Print_Titles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Triec</dc:creator>
  <cp:lastModifiedBy>Admin</cp:lastModifiedBy>
  <cp:lastPrinted>2019-10-08T09:19:00Z</cp:lastPrinted>
  <dcterms:created xsi:type="dcterms:W3CDTF">2012-01-21T07:05:44Z</dcterms:created>
  <dcterms:modified xsi:type="dcterms:W3CDTF">2021-01-05T07:11:45Z</dcterms:modified>
</cp:coreProperties>
</file>